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Фуршетное меню" sheetId="5" r:id="rId1"/>
    <sheet name="Готовое предложение 500 р" sheetId="2" r:id="rId2"/>
  </sheets>
  <calcPr calcId="145621"/>
</workbook>
</file>

<file path=xl/calcChain.xml><?xml version="1.0" encoding="utf-8"?>
<calcChain xmlns="http://schemas.openxmlformats.org/spreadsheetml/2006/main">
  <c r="C31" i="2" l="1"/>
  <c r="C30" i="2"/>
  <c r="C16" i="2"/>
  <c r="C6" i="2"/>
  <c r="D45" i="2" l="1"/>
  <c r="C41" i="2" l="1"/>
  <c r="D41" i="2" s="1"/>
  <c r="C40" i="2"/>
  <c r="D40" i="2" s="1"/>
  <c r="C39" i="2"/>
  <c r="C26" i="2"/>
  <c r="C25" i="2"/>
  <c r="D25" i="2" s="1"/>
  <c r="C24" i="2"/>
  <c r="D24" i="2" s="1"/>
  <c r="C23" i="2"/>
  <c r="D23" i="2" s="1"/>
  <c r="C22" i="2"/>
  <c r="D22" i="2" s="1"/>
  <c r="C21" i="2"/>
  <c r="D21" i="2" s="1"/>
  <c r="C35" i="2"/>
  <c r="D35" i="2" s="1"/>
  <c r="C34" i="2"/>
  <c r="D34" i="2" s="1"/>
  <c r="C33" i="2"/>
  <c r="D33" i="2" s="1"/>
  <c r="C32" i="2"/>
  <c r="D32" i="2" s="1"/>
  <c r="D31" i="2"/>
  <c r="D30" i="2"/>
  <c r="D26" i="2"/>
  <c r="C18" i="2"/>
  <c r="D18" i="2" s="1"/>
  <c r="C17" i="2"/>
  <c r="D17" i="2" s="1"/>
  <c r="C15" i="2"/>
  <c r="D15" i="2" s="1"/>
  <c r="C14" i="2"/>
  <c r="D14" i="2" s="1"/>
  <c r="C13" i="2"/>
  <c r="D13" i="2" s="1"/>
  <c r="D16" i="2"/>
  <c r="C10" i="2"/>
  <c r="D10" i="2" s="1"/>
  <c r="C7" i="2"/>
  <c r="D7" i="2" s="1"/>
  <c r="C5" i="2"/>
  <c r="C9" i="2"/>
  <c r="D9" i="2" s="1"/>
  <c r="C8" i="2"/>
  <c r="D8" i="2" s="1"/>
  <c r="D6" i="2"/>
  <c r="C42" i="2" l="1"/>
  <c r="D19" i="2"/>
  <c r="D39" i="2"/>
  <c r="D36" i="2"/>
  <c r="B28" i="2" s="1"/>
  <c r="C11" i="2"/>
  <c r="C36" i="2"/>
  <c r="C19" i="2"/>
  <c r="C27" i="2"/>
  <c r="D27" i="2"/>
  <c r="D5" i="2"/>
  <c r="D11" i="2" s="1"/>
  <c r="D42" i="2" l="1"/>
  <c r="B37" i="2" s="1"/>
  <c r="B3" i="2"/>
</calcChain>
</file>

<file path=xl/comments1.xml><?xml version="1.0" encoding="utf-8"?>
<comments xmlns="http://schemas.openxmlformats.org/spreadsheetml/2006/main">
  <authors>
    <author>Автор</author>
  </authors>
  <commentList>
    <comment ref="D2" authorId="0">
      <text>
        <r>
          <rPr>
            <sz val="9"/>
            <color indexed="81"/>
            <rFont val="Tahoma"/>
            <family val="2"/>
            <charset val="204"/>
          </rPr>
          <t xml:space="preserve">Укажите количество гостей.
Расчет производиться автоматически.
</t>
        </r>
      </text>
    </comment>
  </commentList>
</comments>
</file>

<file path=xl/sharedStrings.xml><?xml version="1.0" encoding="utf-8"?>
<sst xmlns="http://schemas.openxmlformats.org/spreadsheetml/2006/main" count="310" uniqueCount="184">
  <si>
    <t>Холодные закуски</t>
  </si>
  <si>
    <t>Канапе фруктовое</t>
  </si>
  <si>
    <t>Вес, гр</t>
  </si>
  <si>
    <t>Канапе овощное</t>
  </si>
  <si>
    <t xml:space="preserve">Канапе с сырокопчёной колбаской </t>
  </si>
  <si>
    <t xml:space="preserve">Канапе сырное </t>
  </si>
  <si>
    <t xml:space="preserve">Мини канапе с красной икрой </t>
  </si>
  <si>
    <t>Канапе:</t>
  </si>
  <si>
    <t xml:space="preserve">Мини канапе с сёмгой слабосолёной </t>
  </si>
  <si>
    <t>Количество порций</t>
  </si>
  <si>
    <t>Поставьте планируемое количество гостей:</t>
  </si>
  <si>
    <t>гр. на песрону</t>
  </si>
  <si>
    <t>Рулетики:</t>
  </si>
  <si>
    <t xml:space="preserve">Рулетики в блинах с красной икрой    </t>
  </si>
  <si>
    <t xml:space="preserve">Рулетики в блинах с копчёной курочкой </t>
  </si>
  <si>
    <t xml:space="preserve">Рулетики из баклажан  с сыром    </t>
  </si>
  <si>
    <t xml:space="preserve">Рулетики из ветчины с брынзой </t>
  </si>
  <si>
    <t>Рулетики из ветчины с грибочками и сыром</t>
  </si>
  <si>
    <t xml:space="preserve">Рулетики печёночные с  грибной икрой  </t>
  </si>
  <si>
    <t xml:space="preserve">Салат "Вдохновение" </t>
  </si>
  <si>
    <t>Салат "Куриный коктейль"</t>
  </si>
  <si>
    <t>Салат "Норвежский"</t>
  </si>
  <si>
    <t>Салат "Морской коктейль"</t>
  </si>
  <si>
    <t>Салат "Овощной по-кавказски"</t>
  </si>
  <si>
    <t>Салат "Мясной"</t>
  </si>
  <si>
    <t>Тарталетки с салатом:</t>
  </si>
  <si>
    <t>Горячие закуски</t>
  </si>
  <si>
    <t>Шашлычок свиной</t>
  </si>
  <si>
    <t>Шашлычок, жульен и сырные шарики</t>
  </si>
  <si>
    <t>Шашлычок куриный</t>
  </si>
  <si>
    <t>Итого:</t>
  </si>
  <si>
    <t>Десерт</t>
  </si>
  <si>
    <t>Тирамису</t>
  </si>
  <si>
    <t xml:space="preserve">Панакота </t>
  </si>
  <si>
    <t>Фруктовая корзинка</t>
  </si>
  <si>
    <t>Наименование</t>
  </si>
  <si>
    <t xml:space="preserve">Фуршет 500 рублей на персону </t>
  </si>
  <si>
    <t>710 гр.</t>
  </si>
  <si>
    <t>Общая стоимость</t>
  </si>
  <si>
    <t>Цена</t>
  </si>
  <si>
    <t>Ваш заказ</t>
  </si>
  <si>
    <t xml:space="preserve">Канапе с тропическими фруктами  </t>
  </si>
  <si>
    <t>Канапе "Мясное ассорти"</t>
  </si>
  <si>
    <t>Канапе с сырокопчёной колбаской</t>
  </si>
  <si>
    <t xml:space="preserve">Канапе с балыком </t>
  </si>
  <si>
    <t xml:space="preserve">Канапе с сельдью </t>
  </si>
  <si>
    <t xml:space="preserve">Канапе с сыром "Дор-блю"и фруктами </t>
  </si>
  <si>
    <t xml:space="preserve">Канапе с Сулугуни   </t>
  </si>
  <si>
    <t>Канапе с слабосолёной сёмгой</t>
  </si>
  <si>
    <t>Канапе "Морской дуэт"</t>
  </si>
  <si>
    <t>Мини канапе с сёмгой слабосолёной</t>
  </si>
  <si>
    <t>Мини канапе с красной икрой</t>
  </si>
  <si>
    <t xml:space="preserve">Мини канапе с копчёным лососем </t>
  </si>
  <si>
    <t xml:space="preserve">Мини канапе "Сырный ролл" </t>
  </si>
  <si>
    <t xml:space="preserve">Мини канапе с брынзой и зеленью </t>
  </si>
  <si>
    <t>Мини канапе с грибной икрой</t>
  </si>
  <si>
    <t xml:space="preserve">Мини канапе "Прибалтика" </t>
  </si>
  <si>
    <t>Стоимость
заказа</t>
  </si>
  <si>
    <t xml:space="preserve">Рулетики печёночные с  грибной икрой    </t>
  </si>
  <si>
    <t xml:space="preserve">Рулетики в блинах с красной икрой </t>
  </si>
  <si>
    <t xml:space="preserve">Рулетики в блинах с сёмгой </t>
  </si>
  <si>
    <t xml:space="preserve">Рулетики в блинах с копчёной курочкой  </t>
  </si>
  <si>
    <t>Рулетики из баклажан с корейской морковью</t>
  </si>
  <si>
    <t>Рулетики из баклажан  с сыром</t>
  </si>
  <si>
    <t xml:space="preserve">Рулетики из баклажан  с овощным рататуем  </t>
  </si>
  <si>
    <t xml:space="preserve">Рулетики из ветчины с брынзой    </t>
  </si>
  <si>
    <t>Закуски:</t>
  </si>
  <si>
    <t>Грибочки в сметане в корзинке из песочного теста</t>
  </si>
  <si>
    <t>Рыбное заливное</t>
  </si>
  <si>
    <t>Заливное из языка</t>
  </si>
  <si>
    <t>Холодец мясной домашний</t>
  </si>
  <si>
    <t>Холодец из мяса птицы</t>
  </si>
  <si>
    <t>Крекеры с брынзой и зеленью</t>
  </si>
  <si>
    <t>Крекеры с икорным маслом</t>
  </si>
  <si>
    <t>Крекеры с муссом из сёмги</t>
  </si>
  <si>
    <t>Грибная икра в яйце</t>
  </si>
  <si>
    <t>Красная икра в яйце</t>
  </si>
  <si>
    <t>Сыр-брынза в яйце</t>
  </si>
  <si>
    <t xml:space="preserve">Сырные шарики с острым перцем чили </t>
  </si>
  <si>
    <t>Сырные шарики с грибами</t>
  </si>
  <si>
    <t>Сырные шарики с чесноком и зеленью</t>
  </si>
  <si>
    <t xml:space="preserve">Сырные шарики с беконом  </t>
  </si>
  <si>
    <t xml:space="preserve">Валованы с сыром дор-блю и беконом </t>
  </si>
  <si>
    <t xml:space="preserve">Жульен с грибами в корзинке из песочного теста  </t>
  </si>
  <si>
    <t>Жульен с грибами и курицей в корзинке из песочного теста</t>
  </si>
  <si>
    <t xml:space="preserve">Жульен с морепродуктами в корзинке из песочного теста </t>
  </si>
  <si>
    <t>Тигровые креветки на шпажке</t>
  </si>
  <si>
    <t xml:space="preserve">Кусочки сёмги на шпажках </t>
  </si>
  <si>
    <t xml:space="preserve">Филе судака на шпажках </t>
  </si>
  <si>
    <t>Кольца кальмара на шпажках</t>
  </si>
  <si>
    <t>Осьминоги на шпажках</t>
  </si>
  <si>
    <t>Мидии «Киви» в сырном соусе</t>
  </si>
  <si>
    <t>Шашлычок из курочки</t>
  </si>
  <si>
    <t xml:space="preserve">Шашлычок из свинины </t>
  </si>
  <si>
    <t>Шашлычок из баранины</t>
  </si>
  <si>
    <t>Ассорти шашлычков мясных</t>
  </si>
  <si>
    <t>Ассорти шашлычков из морепродуктов и рыбы</t>
  </si>
  <si>
    <t>Пекинская утка</t>
  </si>
  <si>
    <t>Ассорти немецких колбасок</t>
  </si>
  <si>
    <t>Судак в кляре</t>
  </si>
  <si>
    <t>Мясные палочки фри</t>
  </si>
  <si>
    <t>Фирменные горячие закуски</t>
  </si>
  <si>
    <t>Суши и роллы</t>
  </si>
  <si>
    <t>40 гр/ 1 шт.</t>
  </si>
  <si>
    <t>150 гр</t>
  </si>
  <si>
    <t>250 гр</t>
  </si>
  <si>
    <t>Суши с лососем</t>
  </si>
  <si>
    <t>Суши с креветкой</t>
  </si>
  <si>
    <t>Суши с угрём</t>
  </si>
  <si>
    <t>Суши с тунцом</t>
  </si>
  <si>
    <t>Суши с морским окунём</t>
  </si>
  <si>
    <t>Суши с осьминогом</t>
  </si>
  <si>
    <t>Суши с японским омлетом</t>
  </si>
  <si>
    <t>Суши с красной икрой</t>
  </si>
  <si>
    <t>Суши с тобикой</t>
  </si>
  <si>
    <t>Ролл с сёмгой</t>
  </si>
  <si>
    <t>Ролл с тунцом</t>
  </si>
  <si>
    <t>Ролл с японским омлетом</t>
  </si>
  <si>
    <t>Ролл с креветками</t>
  </si>
  <si>
    <t>Ролл с угрём</t>
  </si>
  <si>
    <t>Ролл с морским окунем</t>
  </si>
  <si>
    <t>Ролл с осьминогом</t>
  </si>
  <si>
    <t>Ролл Калифорния</t>
  </si>
  <si>
    <t>Ролл Филадельфия</t>
  </si>
  <si>
    <t>Сэндвичи и тосты</t>
  </si>
  <si>
    <t>Тосты с ветчиной и сыром</t>
  </si>
  <si>
    <t xml:space="preserve">Тосты с колбасой и сыром </t>
  </si>
  <si>
    <t>Тосты с сёмгой</t>
  </si>
  <si>
    <t>120 гр</t>
  </si>
  <si>
    <t>100 гр.</t>
  </si>
  <si>
    <t>Пицца</t>
  </si>
  <si>
    <t>Маргарита (соус, помидор, сыр, зелень)</t>
  </si>
  <si>
    <t>Мясное ассорти(помидор, сыр, соус, ветчина, салями, перец болгарский)</t>
  </si>
  <si>
    <t>Грибная (Соус, сыр Моцарелла, шампиньоны)</t>
  </si>
  <si>
    <t>Ветчина с грибами (Соус, сыр Моцарелла, ветчина, шампиньоны)</t>
  </si>
  <si>
    <t>4 сыра (Соус, сыры: Моцарелла, Эдам, Тильзитер, Дор- Блю)</t>
  </si>
  <si>
    <t>Пепперони(Соус, сыр Моцарелла, сладкий перец, колбаса пепперони)</t>
  </si>
  <si>
    <t>Овощная  (Соус, сыр Моцарелла, шампиньоны, томаты свежие, кукуруза, сладкий перец, маслины, лук)</t>
  </si>
  <si>
    <t xml:space="preserve">Салями (Соус, сыр Моцарелла, колбаса салями.) </t>
  </si>
  <si>
    <t>Фирменная (Соус Песто, сыр Моцарелла, сыр Пармезан, курица, салями, пепперони, шампиньоны, ветчина</t>
  </si>
  <si>
    <t>500 гр</t>
  </si>
  <si>
    <t>Панакота</t>
  </si>
  <si>
    <t>Фруктовая пальма</t>
  </si>
  <si>
    <t>Фруктовое ассорти</t>
  </si>
  <si>
    <t>Ананасовый "фонарик"</t>
  </si>
  <si>
    <t>Десерты</t>
  </si>
  <si>
    <t>100 гр</t>
  </si>
  <si>
    <t>1000 гр</t>
  </si>
  <si>
    <t>1500 гр / 1 шт.</t>
  </si>
  <si>
    <t>Выпечка</t>
  </si>
  <si>
    <t>Пирожок с мясом</t>
  </si>
  <si>
    <t>Пирожок с капустой</t>
  </si>
  <si>
    <t>Пирожок с повидлом</t>
  </si>
  <si>
    <t>Пирожок с картошкой и грибами</t>
  </si>
  <si>
    <t>50 гр</t>
  </si>
  <si>
    <t>Напитки</t>
  </si>
  <si>
    <t>Компотик</t>
  </si>
  <si>
    <t>1 литр</t>
  </si>
  <si>
    <t>"Липтон" Холодный чай зеленый</t>
  </si>
  <si>
    <t>0,6 л</t>
  </si>
  <si>
    <t>"Липтон" Холодный чай персик</t>
  </si>
  <si>
    <t>"Липтон" Холодный чай лимон</t>
  </si>
  <si>
    <t>"Липтон" Холодный чай малина</t>
  </si>
  <si>
    <t>Аква-минерале "Актив" апельсин</t>
  </si>
  <si>
    <t>Аква-минерале "Актив" малина</t>
  </si>
  <si>
    <t>Аква-минерале "Актив" лимон</t>
  </si>
  <si>
    <t>Аква-минерале с газом</t>
  </si>
  <si>
    <t>Аква-минерале негазированная</t>
  </si>
  <si>
    <t>Миринда</t>
  </si>
  <si>
    <t>Пепси- кола</t>
  </si>
  <si>
    <t>Севен ап</t>
  </si>
  <si>
    <t>Сок апельсиновый</t>
  </si>
  <si>
    <t>Сок вишневый</t>
  </si>
  <si>
    <t>Сок томатный</t>
  </si>
  <si>
    <t>Сок яблочный</t>
  </si>
  <si>
    <t>Рафаэлло с крабовым мясом</t>
  </si>
  <si>
    <t>Икра красная в тарталетках</t>
  </si>
  <si>
    <t>Шеф-сэндвич с бужениной</t>
  </si>
  <si>
    <t>Шеф-сэндвич с бужениной и корнишонами</t>
  </si>
  <si>
    <t>Шеф-сэндвич с семгой</t>
  </si>
  <si>
    <t>Шеф-сэндвич с ветчиной и яйцом</t>
  </si>
  <si>
    <t>Жульен с грибами в корзинке из песочного теста</t>
  </si>
  <si>
    <t xml:space="preserve">Сырные шарики с беконом                                                                 </t>
  </si>
  <si>
    <t xml:space="preserve">Сырные шарики с чесноком и зеленью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</si>
</sst>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Book Antiqua"/>
      <family val="1"/>
      <charset val="204"/>
    </font>
    <font>
      <i/>
      <sz val="14"/>
      <color theme="1"/>
      <name val="Bookman Old Style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color theme="1"/>
      <name val="Book Antiqua"/>
      <family val="1"/>
      <charset val="204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3" borderId="2" xfId="0" applyFill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right"/>
    </xf>
    <xf numFmtId="1" fontId="1" fillId="4" borderId="8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11" xfId="0" applyFill="1" applyBorder="1"/>
    <xf numFmtId="0" fontId="0" fillId="3" borderId="12" xfId="0" applyFill="1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Fill="1" applyBorder="1"/>
    <xf numFmtId="0" fontId="3" fillId="2" borderId="5" xfId="0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/>
    <xf numFmtId="0" fontId="0" fillId="3" borderId="22" xfId="0" applyFill="1" applyBorder="1"/>
    <xf numFmtId="0" fontId="0" fillId="0" borderId="22" xfId="0" applyBorder="1"/>
    <xf numFmtId="1" fontId="0" fillId="3" borderId="22" xfId="0" applyNumberFormat="1" applyFill="1" applyBorder="1" applyAlignment="1">
      <alignment horizontal="right"/>
    </xf>
    <xf numFmtId="1" fontId="0" fillId="0" borderId="22" xfId="0" applyNumberFormat="1" applyBorder="1" applyAlignment="1">
      <alignment horizontal="right"/>
    </xf>
    <xf numFmtId="0" fontId="0" fillId="3" borderId="26" xfId="0" applyFill="1" applyBorder="1"/>
    <xf numFmtId="0" fontId="0" fillId="3" borderId="27" xfId="0" applyFill="1" applyBorder="1" applyAlignment="1">
      <alignment horizontal="right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 applyAlignment="1">
      <alignment horizontal="right"/>
    </xf>
    <xf numFmtId="0" fontId="0" fillId="3" borderId="15" xfId="0" applyFill="1" applyBorder="1"/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21" xfId="0" applyFill="1" applyBorder="1"/>
    <xf numFmtId="0" fontId="0" fillId="3" borderId="16" xfId="0" applyFill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3" borderId="13" xfId="0" applyFill="1" applyBorder="1"/>
    <xf numFmtId="1" fontId="0" fillId="3" borderId="3" xfId="0" applyNumberFormat="1" applyFill="1" applyBorder="1" applyAlignment="1">
      <alignment horizontal="right"/>
    </xf>
    <xf numFmtId="1" fontId="0" fillId="3" borderId="31" xfId="0" applyNumberFormat="1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0" borderId="26" xfId="0" applyFill="1" applyBorder="1"/>
    <xf numFmtId="0" fontId="0" fillId="0" borderId="27" xfId="0" applyBorder="1" applyAlignment="1">
      <alignment horizontal="right"/>
    </xf>
    <xf numFmtId="1" fontId="0" fillId="0" borderId="27" xfId="0" applyNumberFormat="1" applyBorder="1" applyAlignment="1">
      <alignment horizontal="right"/>
    </xf>
    <xf numFmtId="1" fontId="0" fillId="0" borderId="28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1" fontId="0" fillId="3" borderId="4" xfId="0" applyNumberFormat="1" applyFill="1" applyBorder="1" applyAlignment="1">
      <alignment horizontal="right"/>
    </xf>
    <xf numFmtId="1" fontId="0" fillId="3" borderId="21" xfId="0" applyNumberFormat="1" applyFill="1" applyBorder="1" applyAlignment="1">
      <alignment horizontal="right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8" fillId="0" borderId="3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12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27" xfId="0" applyFill="1" applyBorder="1"/>
    <xf numFmtId="0" fontId="0" fillId="0" borderId="29" xfId="0" applyFill="1" applyBorder="1" applyAlignment="1">
      <alignment horizontal="right"/>
    </xf>
    <xf numFmtId="0" fontId="0" fillId="0" borderId="15" xfId="0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16" xfId="0" applyBorder="1" applyAlignment="1">
      <alignment horizontal="right"/>
    </xf>
    <xf numFmtId="0" fontId="0" fillId="0" borderId="25" xfId="0" applyBorder="1"/>
    <xf numFmtId="0" fontId="0" fillId="3" borderId="12" xfId="0" applyFill="1" applyBorder="1"/>
    <xf numFmtId="0" fontId="0" fillId="0" borderId="12" xfId="0" applyBorder="1"/>
    <xf numFmtId="0" fontId="0" fillId="0" borderId="29" xfId="0" applyBorder="1"/>
    <xf numFmtId="0" fontId="0" fillId="3" borderId="29" xfId="0" applyFill="1" applyBorder="1"/>
    <xf numFmtId="0" fontId="0" fillId="0" borderId="0" xfId="0" applyFont="1"/>
    <xf numFmtId="0" fontId="10" fillId="5" borderId="0" xfId="1" applyFont="1" applyFill="1"/>
    <xf numFmtId="0" fontId="10" fillId="0" borderId="0" xfId="1" applyFont="1"/>
    <xf numFmtId="0" fontId="0" fillId="3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Fill="1" applyBorder="1" applyAlignment="1">
      <alignment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43"/>
  <sheetViews>
    <sheetView workbookViewId="0"/>
  </sheetViews>
  <sheetFormatPr defaultRowHeight="15" x14ac:dyDescent="0.25"/>
  <cols>
    <col min="1" max="1" width="80.85546875" customWidth="1"/>
    <col min="2" max="2" width="13.42578125" customWidth="1"/>
    <col min="3" max="3" width="13.28515625" customWidth="1"/>
    <col min="4" max="4" width="12.5703125" customWidth="1"/>
    <col min="5" max="5" width="10.5703125" customWidth="1"/>
    <col min="9" max="9" width="17.28515625" customWidth="1"/>
  </cols>
  <sheetData>
    <row r="1" spans="1:10" s="1" customFormat="1" ht="32.25" customHeight="1" thickBot="1" x14ac:dyDescent="0.3">
      <c r="A1" s="72" t="s">
        <v>7</v>
      </c>
      <c r="B1" s="50" t="s">
        <v>2</v>
      </c>
      <c r="C1" s="50" t="s">
        <v>39</v>
      </c>
      <c r="D1" s="50" t="s">
        <v>40</v>
      </c>
      <c r="E1" s="51" t="s">
        <v>57</v>
      </c>
      <c r="I1" s="9"/>
      <c r="J1" s="10"/>
    </row>
    <row r="2" spans="1:10" x14ac:dyDescent="0.25">
      <c r="A2" s="45" t="s">
        <v>1</v>
      </c>
      <c r="B2" s="46">
        <v>50</v>
      </c>
      <c r="C2" s="47">
        <v>40</v>
      </c>
      <c r="D2" s="48"/>
      <c r="E2" s="49"/>
      <c r="I2" s="8"/>
      <c r="J2" s="2"/>
    </row>
    <row r="3" spans="1:10" x14ac:dyDescent="0.25">
      <c r="A3" s="22" t="s">
        <v>41</v>
      </c>
      <c r="B3" s="5">
        <v>40</v>
      </c>
      <c r="C3" s="34">
        <v>40</v>
      </c>
      <c r="D3" s="37"/>
      <c r="E3" s="23"/>
      <c r="I3" s="8"/>
      <c r="J3" s="2"/>
    </row>
    <row r="4" spans="1:10" x14ac:dyDescent="0.25">
      <c r="A4" s="20" t="s">
        <v>3</v>
      </c>
      <c r="B4" s="3">
        <v>40</v>
      </c>
      <c r="C4" s="35">
        <v>40</v>
      </c>
      <c r="D4" s="36"/>
      <c r="E4" s="21"/>
    </row>
    <row r="5" spans="1:10" x14ac:dyDescent="0.25">
      <c r="A5" s="22" t="s">
        <v>42</v>
      </c>
      <c r="B5" s="5">
        <v>40</v>
      </c>
      <c r="C5" s="34">
        <v>50</v>
      </c>
      <c r="D5" s="37"/>
      <c r="E5" s="23"/>
      <c r="I5" s="8"/>
      <c r="J5" s="2"/>
    </row>
    <row r="6" spans="1:10" x14ac:dyDescent="0.25">
      <c r="A6" s="20" t="s">
        <v>43</v>
      </c>
      <c r="B6" s="3">
        <v>40</v>
      </c>
      <c r="C6" s="35">
        <v>40</v>
      </c>
      <c r="D6" s="36"/>
      <c r="E6" s="21"/>
    </row>
    <row r="7" spans="1:10" x14ac:dyDescent="0.25">
      <c r="A7" s="22" t="s">
        <v>44</v>
      </c>
      <c r="B7" s="5">
        <v>40</v>
      </c>
      <c r="C7" s="34">
        <v>45</v>
      </c>
      <c r="D7" s="37"/>
      <c r="E7" s="23"/>
    </row>
    <row r="8" spans="1:10" x14ac:dyDescent="0.25">
      <c r="A8" s="20" t="s">
        <v>45</v>
      </c>
      <c r="B8" s="3">
        <v>40</v>
      </c>
      <c r="C8" s="35">
        <v>40</v>
      </c>
      <c r="D8" s="36"/>
      <c r="E8" s="21"/>
      <c r="I8" s="8"/>
      <c r="J8" s="2"/>
    </row>
    <row r="9" spans="1:10" x14ac:dyDescent="0.25">
      <c r="A9" s="22" t="s">
        <v>5</v>
      </c>
      <c r="B9" s="5">
        <v>35</v>
      </c>
      <c r="C9" s="34">
        <v>40</v>
      </c>
      <c r="D9" s="37"/>
      <c r="E9" s="23"/>
    </row>
    <row r="10" spans="1:10" x14ac:dyDescent="0.25">
      <c r="A10" s="20" t="s">
        <v>46</v>
      </c>
      <c r="B10" s="3">
        <v>40</v>
      </c>
      <c r="C10" s="35">
        <v>50</v>
      </c>
      <c r="D10" s="36"/>
      <c r="E10" s="21"/>
    </row>
    <row r="11" spans="1:10" x14ac:dyDescent="0.25">
      <c r="A11" s="22" t="s">
        <v>47</v>
      </c>
      <c r="B11" s="5">
        <v>35</v>
      </c>
      <c r="C11" s="34">
        <v>40</v>
      </c>
      <c r="D11" s="37"/>
      <c r="E11" s="23"/>
      <c r="I11" s="8"/>
      <c r="J11" s="2"/>
    </row>
    <row r="12" spans="1:10" x14ac:dyDescent="0.25">
      <c r="A12" s="20" t="s">
        <v>48</v>
      </c>
      <c r="B12" s="3">
        <v>35</v>
      </c>
      <c r="C12" s="35">
        <v>50</v>
      </c>
      <c r="D12" s="36"/>
      <c r="E12" s="21"/>
    </row>
    <row r="13" spans="1:10" x14ac:dyDescent="0.25">
      <c r="A13" s="22" t="s">
        <v>49</v>
      </c>
      <c r="B13" s="5">
        <v>35</v>
      </c>
      <c r="C13" s="34">
        <v>60</v>
      </c>
      <c r="D13" s="37"/>
      <c r="E13" s="23"/>
    </row>
    <row r="14" spans="1:10" x14ac:dyDescent="0.25">
      <c r="A14" s="20" t="s">
        <v>50</v>
      </c>
      <c r="B14" s="3">
        <v>25</v>
      </c>
      <c r="C14" s="35">
        <v>40</v>
      </c>
      <c r="D14" s="36"/>
      <c r="E14" s="21"/>
    </row>
    <row r="15" spans="1:10" x14ac:dyDescent="0.25">
      <c r="A15" s="22" t="s">
        <v>51</v>
      </c>
      <c r="B15" s="5">
        <v>25</v>
      </c>
      <c r="C15" s="34">
        <v>40</v>
      </c>
      <c r="D15" s="37"/>
      <c r="E15" s="23"/>
      <c r="I15" s="8"/>
      <c r="J15" s="2"/>
    </row>
    <row r="16" spans="1:10" x14ac:dyDescent="0.25">
      <c r="A16" s="20" t="s">
        <v>52</v>
      </c>
      <c r="B16" s="3">
        <v>25</v>
      </c>
      <c r="C16" s="35">
        <v>40</v>
      </c>
      <c r="D16" s="36"/>
      <c r="E16" s="21"/>
    </row>
    <row r="17" spans="1:10" x14ac:dyDescent="0.25">
      <c r="A17" s="22" t="s">
        <v>53</v>
      </c>
      <c r="B17" s="5">
        <v>35</v>
      </c>
      <c r="C17" s="34">
        <v>25</v>
      </c>
      <c r="D17" s="37"/>
      <c r="E17" s="23"/>
    </row>
    <row r="18" spans="1:10" x14ac:dyDescent="0.25">
      <c r="A18" s="20" t="s">
        <v>54</v>
      </c>
      <c r="B18" s="3">
        <v>35</v>
      </c>
      <c r="C18" s="35">
        <v>30</v>
      </c>
      <c r="D18" s="36"/>
      <c r="E18" s="21"/>
      <c r="I18" s="8"/>
      <c r="J18" s="2"/>
    </row>
    <row r="19" spans="1:10" x14ac:dyDescent="0.25">
      <c r="A19" s="22" t="s">
        <v>55</v>
      </c>
      <c r="B19" s="5">
        <v>35</v>
      </c>
      <c r="C19" s="34">
        <v>30</v>
      </c>
      <c r="D19" s="37"/>
      <c r="E19" s="23"/>
    </row>
    <row r="20" spans="1:10" ht="15.75" thickBot="1" x14ac:dyDescent="0.3">
      <c r="A20" s="40" t="s">
        <v>56</v>
      </c>
      <c r="B20" s="41">
        <v>35</v>
      </c>
      <c r="C20" s="42">
        <v>40</v>
      </c>
      <c r="D20" s="43"/>
      <c r="E20" s="44"/>
    </row>
    <row r="21" spans="1:10" ht="45.75" thickBot="1" x14ac:dyDescent="0.3">
      <c r="A21" s="72" t="s">
        <v>12</v>
      </c>
      <c r="B21" s="50" t="s">
        <v>2</v>
      </c>
      <c r="C21" s="50" t="s">
        <v>39</v>
      </c>
      <c r="D21" s="50" t="s">
        <v>40</v>
      </c>
      <c r="E21" s="51" t="s">
        <v>57</v>
      </c>
    </row>
    <row r="22" spans="1:10" x14ac:dyDescent="0.25">
      <c r="A22" s="45" t="s">
        <v>58</v>
      </c>
      <c r="B22" s="61">
        <v>40</v>
      </c>
      <c r="C22" s="62">
        <v>30</v>
      </c>
      <c r="D22" s="62"/>
      <c r="E22" s="49"/>
    </row>
    <row r="23" spans="1:10" x14ac:dyDescent="0.25">
      <c r="A23" s="22" t="s">
        <v>59</v>
      </c>
      <c r="B23" s="6">
        <v>40</v>
      </c>
      <c r="C23" s="39">
        <v>50</v>
      </c>
      <c r="D23" s="39"/>
      <c r="E23" s="23"/>
    </row>
    <row r="24" spans="1:10" x14ac:dyDescent="0.25">
      <c r="A24" s="20" t="s">
        <v>60</v>
      </c>
      <c r="B24" s="4">
        <v>40</v>
      </c>
      <c r="C24" s="38">
        <v>45</v>
      </c>
      <c r="D24" s="38"/>
      <c r="E24" s="21"/>
    </row>
    <row r="25" spans="1:10" x14ac:dyDescent="0.25">
      <c r="A25" s="22" t="s">
        <v>61</v>
      </c>
      <c r="B25" s="6">
        <v>40</v>
      </c>
      <c r="C25" s="39">
        <v>40</v>
      </c>
      <c r="D25" s="39"/>
      <c r="E25" s="23"/>
    </row>
    <row r="26" spans="1:10" x14ac:dyDescent="0.25">
      <c r="A26" s="20" t="s">
        <v>62</v>
      </c>
      <c r="B26" s="4">
        <v>40</v>
      </c>
      <c r="C26" s="38">
        <v>30</v>
      </c>
      <c r="D26" s="38"/>
      <c r="E26" s="21"/>
    </row>
    <row r="27" spans="1:10" x14ac:dyDescent="0.25">
      <c r="A27" s="22" t="s">
        <v>63</v>
      </c>
      <c r="B27" s="6">
        <v>40</v>
      </c>
      <c r="C27" s="39">
        <v>40</v>
      </c>
      <c r="D27" s="39"/>
      <c r="E27" s="23"/>
    </row>
    <row r="28" spans="1:10" x14ac:dyDescent="0.25">
      <c r="A28" s="20" t="s">
        <v>64</v>
      </c>
      <c r="B28" s="4">
        <v>40</v>
      </c>
      <c r="C28" s="38">
        <v>30</v>
      </c>
      <c r="D28" s="38"/>
      <c r="E28" s="21"/>
    </row>
    <row r="29" spans="1:10" x14ac:dyDescent="0.25">
      <c r="A29" s="22" t="s">
        <v>65</v>
      </c>
      <c r="B29" s="6">
        <v>40</v>
      </c>
      <c r="C29" s="39">
        <v>40</v>
      </c>
      <c r="D29" s="39"/>
      <c r="E29" s="23"/>
    </row>
    <row r="30" spans="1:10" ht="15.75" thickBot="1" x14ac:dyDescent="0.3">
      <c r="A30" s="52" t="s">
        <v>17</v>
      </c>
      <c r="B30" s="53">
        <v>40</v>
      </c>
      <c r="C30" s="54">
        <v>30</v>
      </c>
      <c r="D30" s="54"/>
      <c r="E30" s="55"/>
    </row>
    <row r="31" spans="1:10" ht="45.75" thickBot="1" x14ac:dyDescent="0.3">
      <c r="A31" s="72" t="s">
        <v>25</v>
      </c>
      <c r="B31" s="50" t="s">
        <v>2</v>
      </c>
      <c r="C31" s="50" t="s">
        <v>39</v>
      </c>
      <c r="D31" s="50" t="s">
        <v>40</v>
      </c>
      <c r="E31" s="51" t="s">
        <v>57</v>
      </c>
    </row>
    <row r="32" spans="1:10" x14ac:dyDescent="0.25">
      <c r="A32" s="45" t="s">
        <v>19</v>
      </c>
      <c r="B32" s="46">
        <v>60</v>
      </c>
      <c r="C32" s="47">
        <v>50</v>
      </c>
      <c r="D32" s="62"/>
      <c r="E32" s="49"/>
    </row>
    <row r="33" spans="1:10" x14ac:dyDescent="0.25">
      <c r="A33" s="22" t="s">
        <v>20</v>
      </c>
      <c r="B33" s="5">
        <v>60</v>
      </c>
      <c r="C33" s="35">
        <v>40</v>
      </c>
      <c r="D33" s="39"/>
      <c r="E33" s="23"/>
    </row>
    <row r="34" spans="1:10" x14ac:dyDescent="0.25">
      <c r="A34" s="20" t="s">
        <v>21</v>
      </c>
      <c r="B34" s="3">
        <v>60</v>
      </c>
      <c r="C34" s="35">
        <v>50</v>
      </c>
      <c r="D34" s="38"/>
      <c r="E34" s="21"/>
    </row>
    <row r="35" spans="1:10" x14ac:dyDescent="0.25">
      <c r="A35" s="28" t="s">
        <v>22</v>
      </c>
      <c r="B35" s="5">
        <v>60</v>
      </c>
      <c r="C35" s="35">
        <v>50</v>
      </c>
      <c r="D35" s="39"/>
      <c r="E35" s="23"/>
    </row>
    <row r="36" spans="1:10" x14ac:dyDescent="0.25">
      <c r="A36" s="20" t="s">
        <v>23</v>
      </c>
      <c r="B36" s="3">
        <v>60</v>
      </c>
      <c r="C36" s="35">
        <v>40</v>
      </c>
      <c r="D36" s="38"/>
      <c r="E36" s="21"/>
    </row>
    <row r="37" spans="1:10" ht="15.75" thickBot="1" x14ac:dyDescent="0.3">
      <c r="A37" s="56" t="s">
        <v>24</v>
      </c>
      <c r="B37" s="57">
        <v>60</v>
      </c>
      <c r="C37" s="58">
        <v>50</v>
      </c>
      <c r="D37" s="59"/>
      <c r="E37" s="60"/>
    </row>
    <row r="38" spans="1:10" s="1" customFormat="1" ht="32.25" customHeight="1" thickBot="1" x14ac:dyDescent="0.3">
      <c r="A38" s="71" t="s">
        <v>66</v>
      </c>
      <c r="B38" s="63" t="s">
        <v>2</v>
      </c>
      <c r="C38" s="63" t="s">
        <v>39</v>
      </c>
      <c r="D38" s="63" t="s">
        <v>40</v>
      </c>
      <c r="E38" s="64" t="s">
        <v>57</v>
      </c>
      <c r="I38" s="9"/>
      <c r="J38" s="10"/>
    </row>
    <row r="39" spans="1:10" x14ac:dyDescent="0.25">
      <c r="A39" s="65" t="s">
        <v>175</v>
      </c>
      <c r="B39" s="66">
        <v>40</v>
      </c>
      <c r="C39" s="67">
        <v>40</v>
      </c>
      <c r="D39" s="67"/>
      <c r="E39" s="68"/>
      <c r="I39" s="8"/>
      <c r="J39" s="2"/>
    </row>
    <row r="40" spans="1:10" x14ac:dyDescent="0.25">
      <c r="A40" s="20" t="s">
        <v>176</v>
      </c>
      <c r="B40" s="3">
        <v>30</v>
      </c>
      <c r="C40" s="35">
        <v>60</v>
      </c>
      <c r="D40" s="35"/>
      <c r="E40" s="21"/>
      <c r="I40" s="8"/>
      <c r="J40" s="2"/>
    </row>
    <row r="41" spans="1:10" x14ac:dyDescent="0.25">
      <c r="A41" s="22" t="s">
        <v>67</v>
      </c>
      <c r="B41" s="5">
        <v>50</v>
      </c>
      <c r="C41" s="34">
        <v>40</v>
      </c>
      <c r="D41" s="34"/>
      <c r="E41" s="23"/>
    </row>
    <row r="42" spans="1:10" x14ac:dyDescent="0.25">
      <c r="A42" s="20" t="s">
        <v>68</v>
      </c>
      <c r="B42" s="3">
        <v>50</v>
      </c>
      <c r="C42" s="35">
        <v>50</v>
      </c>
      <c r="D42" s="35"/>
      <c r="E42" s="21"/>
      <c r="I42" s="8"/>
      <c r="J42" s="2"/>
    </row>
    <row r="43" spans="1:10" x14ac:dyDescent="0.25">
      <c r="A43" s="22" t="s">
        <v>69</v>
      </c>
      <c r="B43" s="5">
        <v>50</v>
      </c>
      <c r="C43" s="34">
        <v>50</v>
      </c>
      <c r="D43" s="34"/>
      <c r="E43" s="23"/>
    </row>
    <row r="44" spans="1:10" x14ac:dyDescent="0.25">
      <c r="A44" s="20" t="s">
        <v>70</v>
      </c>
      <c r="B44" s="3">
        <v>50</v>
      </c>
      <c r="C44" s="35">
        <v>40</v>
      </c>
      <c r="D44" s="35"/>
      <c r="E44" s="21"/>
    </row>
    <row r="45" spans="1:10" x14ac:dyDescent="0.25">
      <c r="A45" s="22" t="s">
        <v>71</v>
      </c>
      <c r="B45" s="5">
        <v>50</v>
      </c>
      <c r="C45" s="34">
        <v>40</v>
      </c>
      <c r="D45" s="34"/>
      <c r="E45" s="23"/>
      <c r="I45" s="8"/>
      <c r="J45" s="2"/>
    </row>
    <row r="46" spans="1:10" x14ac:dyDescent="0.25">
      <c r="A46" s="20" t="s">
        <v>72</v>
      </c>
      <c r="B46" s="3">
        <v>30</v>
      </c>
      <c r="C46" s="35">
        <v>25</v>
      </c>
      <c r="D46" s="35"/>
      <c r="E46" s="21"/>
    </row>
    <row r="47" spans="1:10" x14ac:dyDescent="0.25">
      <c r="A47" s="22" t="s">
        <v>73</v>
      </c>
      <c r="B47" s="5">
        <v>30</v>
      </c>
      <c r="C47" s="34">
        <v>40</v>
      </c>
      <c r="D47" s="34"/>
      <c r="E47" s="23"/>
    </row>
    <row r="48" spans="1:10" x14ac:dyDescent="0.25">
      <c r="A48" s="20" t="s">
        <v>74</v>
      </c>
      <c r="B48" s="3">
        <v>30</v>
      </c>
      <c r="C48" s="35">
        <v>40</v>
      </c>
      <c r="D48" s="35"/>
      <c r="E48" s="21"/>
      <c r="I48" s="8"/>
      <c r="J48" s="2"/>
    </row>
    <row r="49" spans="1:10" x14ac:dyDescent="0.25">
      <c r="A49" s="22" t="s">
        <v>75</v>
      </c>
      <c r="B49" s="5">
        <v>40</v>
      </c>
      <c r="C49" s="34">
        <v>30</v>
      </c>
      <c r="D49" s="34"/>
      <c r="E49" s="23"/>
    </row>
    <row r="50" spans="1:10" x14ac:dyDescent="0.25">
      <c r="A50" s="20" t="s">
        <v>76</v>
      </c>
      <c r="B50" s="3">
        <v>40</v>
      </c>
      <c r="C50" s="35">
        <v>60</v>
      </c>
      <c r="D50" s="35"/>
      <c r="E50" s="21"/>
    </row>
    <row r="51" spans="1:10" ht="15.75" thickBot="1" x14ac:dyDescent="0.3">
      <c r="A51" s="69" t="s">
        <v>77</v>
      </c>
      <c r="B51" s="57">
        <v>40</v>
      </c>
      <c r="C51" s="70">
        <v>30</v>
      </c>
      <c r="D51" s="70"/>
      <c r="E51" s="60"/>
    </row>
    <row r="52" spans="1:10" ht="43.5" customHeight="1" thickBot="1" x14ac:dyDescent="0.3">
      <c r="A52" s="71" t="s">
        <v>26</v>
      </c>
      <c r="B52" s="63" t="s">
        <v>2</v>
      </c>
      <c r="C52" s="63" t="s">
        <v>39</v>
      </c>
      <c r="D52" s="63" t="s">
        <v>40</v>
      </c>
      <c r="E52" s="64" t="s">
        <v>57</v>
      </c>
    </row>
    <row r="53" spans="1:10" x14ac:dyDescent="0.25">
      <c r="A53" s="65" t="s">
        <v>78</v>
      </c>
      <c r="B53" s="66">
        <v>30</v>
      </c>
      <c r="C53" s="67">
        <v>30</v>
      </c>
      <c r="D53" s="67"/>
      <c r="E53" s="68"/>
      <c r="I53" s="8"/>
      <c r="J53" s="2"/>
    </row>
    <row r="54" spans="1:10" x14ac:dyDescent="0.25">
      <c r="A54" s="20" t="s">
        <v>79</v>
      </c>
      <c r="B54" s="3">
        <v>30</v>
      </c>
      <c r="C54" s="35">
        <v>30</v>
      </c>
      <c r="D54" s="35"/>
      <c r="E54" s="21"/>
      <c r="I54" s="8"/>
      <c r="J54" s="2"/>
    </row>
    <row r="55" spans="1:10" x14ac:dyDescent="0.25">
      <c r="A55" s="22" t="s">
        <v>80</v>
      </c>
      <c r="B55" s="5">
        <v>30</v>
      </c>
      <c r="C55" s="34">
        <v>30</v>
      </c>
      <c r="D55" s="34"/>
      <c r="E55" s="23"/>
    </row>
    <row r="56" spans="1:10" x14ac:dyDescent="0.25">
      <c r="A56" s="20" t="s">
        <v>81</v>
      </c>
      <c r="B56" s="3">
        <v>30</v>
      </c>
      <c r="C56" s="35">
        <v>30</v>
      </c>
      <c r="D56" s="35"/>
      <c r="E56" s="21"/>
      <c r="I56" s="8"/>
      <c r="J56" s="2"/>
    </row>
    <row r="57" spans="1:10" x14ac:dyDescent="0.25">
      <c r="A57" s="22" t="s">
        <v>82</v>
      </c>
      <c r="B57" s="5">
        <v>60</v>
      </c>
      <c r="C57" s="34">
        <v>60</v>
      </c>
      <c r="D57" s="34"/>
      <c r="E57" s="23"/>
    </row>
    <row r="58" spans="1:10" x14ac:dyDescent="0.25">
      <c r="A58" s="20" t="s">
        <v>83</v>
      </c>
      <c r="B58" s="3">
        <v>100</v>
      </c>
      <c r="C58" s="35">
        <v>70</v>
      </c>
      <c r="D58" s="35"/>
      <c r="E58" s="21"/>
    </row>
    <row r="59" spans="1:10" x14ac:dyDescent="0.25">
      <c r="A59" s="22" t="s">
        <v>84</v>
      </c>
      <c r="B59" s="5">
        <v>100</v>
      </c>
      <c r="C59" s="34">
        <v>80</v>
      </c>
      <c r="D59" s="34"/>
      <c r="E59" s="23"/>
      <c r="I59" s="8"/>
      <c r="J59" s="2"/>
    </row>
    <row r="60" spans="1:10" x14ac:dyDescent="0.25">
      <c r="A60" s="20" t="s">
        <v>85</v>
      </c>
      <c r="B60" s="3">
        <v>100</v>
      </c>
      <c r="C60" s="35">
        <v>100</v>
      </c>
      <c r="D60" s="35"/>
      <c r="E60" s="21"/>
    </row>
    <row r="61" spans="1:10" x14ac:dyDescent="0.25">
      <c r="A61" s="22" t="s">
        <v>86</v>
      </c>
      <c r="B61" s="5">
        <v>100</v>
      </c>
      <c r="C61" s="34">
        <v>180</v>
      </c>
      <c r="D61" s="34"/>
      <c r="E61" s="23"/>
    </row>
    <row r="62" spans="1:10" x14ac:dyDescent="0.25">
      <c r="A62" s="20" t="s">
        <v>87</v>
      </c>
      <c r="B62" s="3">
        <v>100</v>
      </c>
      <c r="C62" s="35">
        <v>180</v>
      </c>
      <c r="D62" s="35"/>
      <c r="E62" s="21"/>
      <c r="I62" s="8"/>
      <c r="J62" s="2"/>
    </row>
    <row r="63" spans="1:10" x14ac:dyDescent="0.25">
      <c r="A63" s="22" t="s">
        <v>88</v>
      </c>
      <c r="B63" s="5">
        <v>100</v>
      </c>
      <c r="C63" s="34">
        <v>150</v>
      </c>
      <c r="D63" s="34"/>
      <c r="E63" s="23"/>
    </row>
    <row r="64" spans="1:10" x14ac:dyDescent="0.25">
      <c r="A64" s="20" t="s">
        <v>89</v>
      </c>
      <c r="B64" s="3">
        <v>100</v>
      </c>
      <c r="C64" s="35">
        <v>150</v>
      </c>
      <c r="D64" s="35"/>
      <c r="E64" s="21"/>
    </row>
    <row r="65" spans="1:10" x14ac:dyDescent="0.25">
      <c r="A65" s="22" t="s">
        <v>90</v>
      </c>
      <c r="B65" s="5">
        <v>100</v>
      </c>
      <c r="C65" s="34">
        <v>150</v>
      </c>
      <c r="D65" s="34"/>
      <c r="E65" s="23"/>
    </row>
    <row r="66" spans="1:10" x14ac:dyDescent="0.25">
      <c r="A66" s="20" t="s">
        <v>91</v>
      </c>
      <c r="B66" s="3">
        <v>100</v>
      </c>
      <c r="C66" s="35">
        <v>150</v>
      </c>
      <c r="D66" s="35"/>
      <c r="E66" s="21"/>
    </row>
    <row r="67" spans="1:10" x14ac:dyDescent="0.25">
      <c r="A67" s="29" t="s">
        <v>92</v>
      </c>
      <c r="B67" s="73">
        <v>100</v>
      </c>
      <c r="C67" s="74">
        <v>100</v>
      </c>
      <c r="D67" s="74"/>
      <c r="E67" s="75"/>
    </row>
    <row r="68" spans="1:10" x14ac:dyDescent="0.25">
      <c r="A68" s="20" t="s">
        <v>93</v>
      </c>
      <c r="B68" s="3">
        <v>100</v>
      </c>
      <c r="C68" s="35">
        <v>140</v>
      </c>
      <c r="D68" s="35"/>
      <c r="E68" s="21"/>
    </row>
    <row r="69" spans="1:10" ht="15.75" thickBot="1" x14ac:dyDescent="0.3">
      <c r="A69" s="56" t="s">
        <v>94</v>
      </c>
      <c r="B69" s="76">
        <v>100</v>
      </c>
      <c r="C69" s="77">
        <v>180</v>
      </c>
      <c r="D69" s="77"/>
      <c r="E69" s="78"/>
    </row>
    <row r="70" spans="1:10" ht="43.5" customHeight="1" thickBot="1" x14ac:dyDescent="0.3">
      <c r="A70" s="71" t="s">
        <v>101</v>
      </c>
      <c r="B70" s="63" t="s">
        <v>2</v>
      </c>
      <c r="C70" s="63" t="s">
        <v>39</v>
      </c>
      <c r="D70" s="63" t="s">
        <v>40</v>
      </c>
      <c r="E70" s="64" t="s">
        <v>57</v>
      </c>
    </row>
    <row r="71" spans="1:10" x14ac:dyDescent="0.25">
      <c r="A71" s="65" t="s">
        <v>95</v>
      </c>
      <c r="B71" s="67">
        <v>1000</v>
      </c>
      <c r="C71" s="67">
        <v>1000</v>
      </c>
      <c r="D71" s="67"/>
      <c r="E71" s="68"/>
      <c r="I71" s="8"/>
      <c r="J71" s="2"/>
    </row>
    <row r="72" spans="1:10" x14ac:dyDescent="0.25">
      <c r="A72" s="20" t="s">
        <v>96</v>
      </c>
      <c r="B72" s="35">
        <v>1000</v>
      </c>
      <c r="C72" s="35">
        <v>1400</v>
      </c>
      <c r="D72" s="35"/>
      <c r="E72" s="21"/>
      <c r="I72" s="8"/>
      <c r="J72" s="2"/>
    </row>
    <row r="73" spans="1:10" x14ac:dyDescent="0.25">
      <c r="A73" s="22" t="s">
        <v>97</v>
      </c>
      <c r="B73" s="34">
        <v>1000</v>
      </c>
      <c r="C73" s="34">
        <v>1200</v>
      </c>
      <c r="D73" s="34"/>
      <c r="E73" s="23"/>
    </row>
    <row r="74" spans="1:10" x14ac:dyDescent="0.25">
      <c r="A74" s="20" t="s">
        <v>98</v>
      </c>
      <c r="B74" s="35">
        <v>1000</v>
      </c>
      <c r="C74" s="35">
        <v>1000</v>
      </c>
      <c r="D74" s="35"/>
      <c r="E74" s="21"/>
      <c r="I74" s="8"/>
      <c r="J74" s="2"/>
    </row>
    <row r="75" spans="1:10" x14ac:dyDescent="0.25">
      <c r="A75" s="22" t="s">
        <v>99</v>
      </c>
      <c r="B75" s="34">
        <v>1000</v>
      </c>
      <c r="C75" s="34">
        <v>1000</v>
      </c>
      <c r="D75" s="34"/>
      <c r="E75" s="23"/>
    </row>
    <row r="76" spans="1:10" ht="15.75" thickBot="1" x14ac:dyDescent="0.3">
      <c r="A76" s="40" t="s">
        <v>100</v>
      </c>
      <c r="B76" s="42">
        <v>1000</v>
      </c>
      <c r="C76" s="42">
        <v>900</v>
      </c>
      <c r="D76" s="42"/>
      <c r="E76" s="44"/>
    </row>
    <row r="77" spans="1:10" ht="43.5" customHeight="1" thickBot="1" x14ac:dyDescent="0.3">
      <c r="A77" s="72" t="s">
        <v>102</v>
      </c>
      <c r="B77" s="50" t="s">
        <v>2</v>
      </c>
      <c r="C77" s="50" t="s">
        <v>39</v>
      </c>
      <c r="D77" s="50" t="s">
        <v>40</v>
      </c>
      <c r="E77" s="51" t="s">
        <v>57</v>
      </c>
    </row>
    <row r="78" spans="1:10" x14ac:dyDescent="0.25">
      <c r="A78" s="79" t="s">
        <v>106</v>
      </c>
      <c r="B78" s="80" t="s">
        <v>103</v>
      </c>
      <c r="C78" s="81">
        <v>50</v>
      </c>
      <c r="D78" s="81"/>
      <c r="E78" s="82"/>
      <c r="I78" s="8"/>
      <c r="J78" s="2"/>
    </row>
    <row r="79" spans="1:10" x14ac:dyDescent="0.25">
      <c r="A79" s="20" t="s">
        <v>107</v>
      </c>
      <c r="B79" s="3" t="s">
        <v>103</v>
      </c>
      <c r="C79" s="35">
        <v>60</v>
      </c>
      <c r="D79" s="35"/>
      <c r="E79" s="21"/>
      <c r="I79" s="8"/>
      <c r="J79" s="2"/>
    </row>
    <row r="80" spans="1:10" x14ac:dyDescent="0.25">
      <c r="A80" s="22" t="s">
        <v>108</v>
      </c>
      <c r="B80" s="5" t="s">
        <v>103</v>
      </c>
      <c r="C80" s="34">
        <v>80</v>
      </c>
      <c r="D80" s="34"/>
      <c r="E80" s="23"/>
    </row>
    <row r="81" spans="1:10" x14ac:dyDescent="0.25">
      <c r="A81" s="20" t="s">
        <v>109</v>
      </c>
      <c r="B81" s="3" t="s">
        <v>103</v>
      </c>
      <c r="C81" s="35">
        <v>60</v>
      </c>
      <c r="D81" s="35"/>
      <c r="E81" s="21"/>
      <c r="I81" s="8"/>
      <c r="J81" s="2"/>
    </row>
    <row r="82" spans="1:10" x14ac:dyDescent="0.25">
      <c r="A82" s="22" t="s">
        <v>110</v>
      </c>
      <c r="B82" s="5" t="s">
        <v>103</v>
      </c>
      <c r="C82" s="34">
        <v>50</v>
      </c>
      <c r="D82" s="34"/>
      <c r="E82" s="23"/>
    </row>
    <row r="83" spans="1:10" x14ac:dyDescent="0.25">
      <c r="A83" s="20" t="s">
        <v>111</v>
      </c>
      <c r="B83" s="3" t="s">
        <v>103</v>
      </c>
      <c r="C83" s="35">
        <v>50</v>
      </c>
      <c r="D83" s="35"/>
      <c r="E83" s="21"/>
    </row>
    <row r="84" spans="1:10" x14ac:dyDescent="0.25">
      <c r="A84" s="22" t="s">
        <v>112</v>
      </c>
      <c r="B84" s="5" t="s">
        <v>103</v>
      </c>
      <c r="C84" s="34">
        <v>40</v>
      </c>
      <c r="D84" s="34"/>
      <c r="E84" s="23"/>
      <c r="I84" s="8"/>
      <c r="J84" s="2"/>
    </row>
    <row r="85" spans="1:10" x14ac:dyDescent="0.25">
      <c r="A85" s="20" t="s">
        <v>113</v>
      </c>
      <c r="B85" s="3" t="s">
        <v>103</v>
      </c>
      <c r="C85" s="35">
        <v>60</v>
      </c>
      <c r="D85" s="35"/>
      <c r="E85" s="21"/>
    </row>
    <row r="86" spans="1:10" x14ac:dyDescent="0.25">
      <c r="A86" s="22" t="s">
        <v>114</v>
      </c>
      <c r="B86" s="5" t="s">
        <v>103</v>
      </c>
      <c r="C86" s="34">
        <v>80</v>
      </c>
      <c r="D86" s="34"/>
      <c r="E86" s="23"/>
    </row>
    <row r="87" spans="1:10" x14ac:dyDescent="0.25">
      <c r="A87" s="20" t="s">
        <v>115</v>
      </c>
      <c r="B87" s="3" t="s">
        <v>104</v>
      </c>
      <c r="C87" s="35">
        <v>120</v>
      </c>
      <c r="D87" s="35"/>
      <c r="E87" s="21"/>
      <c r="I87" s="8"/>
      <c r="J87" s="2"/>
    </row>
    <row r="88" spans="1:10" x14ac:dyDescent="0.25">
      <c r="A88" s="22" t="s">
        <v>116</v>
      </c>
      <c r="B88" s="5" t="s">
        <v>104</v>
      </c>
      <c r="C88" s="34">
        <v>140</v>
      </c>
      <c r="D88" s="34"/>
      <c r="E88" s="23"/>
    </row>
    <row r="89" spans="1:10" x14ac:dyDescent="0.25">
      <c r="A89" s="20" t="s">
        <v>117</v>
      </c>
      <c r="B89" s="3" t="s">
        <v>104</v>
      </c>
      <c r="C89" s="35">
        <v>100</v>
      </c>
      <c r="D89" s="35"/>
      <c r="E89" s="21"/>
    </row>
    <row r="90" spans="1:10" x14ac:dyDescent="0.25">
      <c r="A90" s="22" t="s">
        <v>118</v>
      </c>
      <c r="B90" s="5" t="s">
        <v>104</v>
      </c>
      <c r="C90" s="34">
        <v>140</v>
      </c>
      <c r="D90" s="34"/>
      <c r="E90" s="23"/>
    </row>
    <row r="91" spans="1:10" x14ac:dyDescent="0.25">
      <c r="A91" s="20" t="s">
        <v>119</v>
      </c>
      <c r="B91" s="3" t="s">
        <v>104</v>
      </c>
      <c r="C91" s="35">
        <v>180</v>
      </c>
      <c r="D91" s="35"/>
      <c r="E91" s="21"/>
    </row>
    <row r="92" spans="1:10" x14ac:dyDescent="0.25">
      <c r="A92" s="22" t="s">
        <v>120</v>
      </c>
      <c r="B92" s="5" t="s">
        <v>104</v>
      </c>
      <c r="C92" s="34">
        <v>100</v>
      </c>
      <c r="D92" s="34"/>
      <c r="E92" s="23"/>
    </row>
    <row r="93" spans="1:10" x14ac:dyDescent="0.25">
      <c r="A93" s="20" t="s">
        <v>121</v>
      </c>
      <c r="B93" s="3" t="s">
        <v>104</v>
      </c>
      <c r="C93" s="35">
        <v>140</v>
      </c>
      <c r="D93" s="35"/>
      <c r="E93" s="21"/>
    </row>
    <row r="94" spans="1:10" x14ac:dyDescent="0.25">
      <c r="A94" s="22" t="s">
        <v>122</v>
      </c>
      <c r="B94" s="5" t="s">
        <v>105</v>
      </c>
      <c r="C94" s="34">
        <v>260</v>
      </c>
      <c r="D94" s="34"/>
      <c r="E94" s="23"/>
    </row>
    <row r="95" spans="1:10" ht="15.75" thickBot="1" x14ac:dyDescent="0.3">
      <c r="A95" s="40" t="s">
        <v>123</v>
      </c>
      <c r="B95" s="41" t="s">
        <v>105</v>
      </c>
      <c r="C95" s="42">
        <v>240</v>
      </c>
      <c r="D95" s="42"/>
      <c r="E95" s="44"/>
    </row>
    <row r="96" spans="1:10" ht="43.5" customHeight="1" thickBot="1" x14ac:dyDescent="0.3">
      <c r="A96" s="71" t="s">
        <v>124</v>
      </c>
      <c r="B96" s="63" t="s">
        <v>2</v>
      </c>
      <c r="C96" s="63" t="s">
        <v>39</v>
      </c>
      <c r="D96" s="63" t="s">
        <v>40</v>
      </c>
      <c r="E96" s="64" t="s">
        <v>57</v>
      </c>
    </row>
    <row r="97" spans="1:10" x14ac:dyDescent="0.25">
      <c r="A97" s="65" t="s">
        <v>177</v>
      </c>
      <c r="B97" s="67" t="s">
        <v>128</v>
      </c>
      <c r="C97" s="66">
        <v>120</v>
      </c>
      <c r="D97" s="67"/>
      <c r="E97" s="83"/>
      <c r="I97" s="8"/>
      <c r="J97" s="2"/>
    </row>
    <row r="98" spans="1:10" x14ac:dyDescent="0.25">
      <c r="A98" s="20" t="s">
        <v>178</v>
      </c>
      <c r="B98" s="35" t="s">
        <v>128</v>
      </c>
      <c r="C98" s="3">
        <v>120</v>
      </c>
      <c r="D98" s="35"/>
      <c r="E98" s="84"/>
      <c r="I98" s="8"/>
      <c r="J98" s="2"/>
    </row>
    <row r="99" spans="1:10" x14ac:dyDescent="0.25">
      <c r="A99" s="22" t="s">
        <v>179</v>
      </c>
      <c r="B99" s="34" t="s">
        <v>128</v>
      </c>
      <c r="C99" s="5">
        <v>150</v>
      </c>
      <c r="D99" s="34"/>
      <c r="E99" s="85"/>
    </row>
    <row r="100" spans="1:10" x14ac:dyDescent="0.25">
      <c r="A100" s="20" t="s">
        <v>180</v>
      </c>
      <c r="B100" s="35" t="s">
        <v>104</v>
      </c>
      <c r="C100" s="3">
        <v>120</v>
      </c>
      <c r="D100" s="35"/>
      <c r="E100" s="84"/>
      <c r="I100" s="8"/>
      <c r="J100" s="2"/>
    </row>
    <row r="101" spans="1:10" x14ac:dyDescent="0.25">
      <c r="A101" s="22" t="s">
        <v>126</v>
      </c>
      <c r="B101" s="34" t="s">
        <v>129</v>
      </c>
      <c r="C101" s="5">
        <v>80</v>
      </c>
      <c r="D101" s="34"/>
      <c r="E101" s="85"/>
    </row>
    <row r="102" spans="1:10" x14ac:dyDescent="0.25">
      <c r="A102" s="20" t="s">
        <v>125</v>
      </c>
      <c r="B102" s="35" t="s">
        <v>129</v>
      </c>
      <c r="C102" s="3">
        <v>80</v>
      </c>
      <c r="D102" s="35"/>
      <c r="E102" s="84"/>
    </row>
    <row r="103" spans="1:10" ht="15.75" thickBot="1" x14ac:dyDescent="0.3">
      <c r="A103" s="69" t="s">
        <v>127</v>
      </c>
      <c r="B103" s="70" t="s">
        <v>129</v>
      </c>
      <c r="C103" s="57">
        <v>100</v>
      </c>
      <c r="D103" s="70"/>
      <c r="E103" s="86"/>
      <c r="I103" s="8"/>
      <c r="J103" s="2"/>
    </row>
    <row r="104" spans="1:10" ht="43.5" customHeight="1" thickBot="1" x14ac:dyDescent="0.3">
      <c r="A104" s="71" t="s">
        <v>130</v>
      </c>
      <c r="B104" s="63" t="s">
        <v>2</v>
      </c>
      <c r="C104" s="63" t="s">
        <v>39</v>
      </c>
      <c r="D104" s="63" t="s">
        <v>40</v>
      </c>
      <c r="E104" s="64" t="s">
        <v>57</v>
      </c>
    </row>
    <row r="105" spans="1:10" x14ac:dyDescent="0.25">
      <c r="A105" s="65" t="s">
        <v>131</v>
      </c>
      <c r="B105" s="67" t="s">
        <v>140</v>
      </c>
      <c r="C105" s="66">
        <v>250</v>
      </c>
      <c r="D105" s="67"/>
      <c r="E105" s="83"/>
      <c r="I105" s="8"/>
      <c r="J105" s="2"/>
    </row>
    <row r="106" spans="1:10" x14ac:dyDescent="0.25">
      <c r="A106" s="20" t="s">
        <v>132</v>
      </c>
      <c r="B106" s="35" t="s">
        <v>140</v>
      </c>
      <c r="C106" s="3">
        <v>350</v>
      </c>
      <c r="D106" s="35"/>
      <c r="E106" s="84"/>
      <c r="I106" s="8"/>
      <c r="J106" s="2"/>
    </row>
    <row r="107" spans="1:10" x14ac:dyDescent="0.25">
      <c r="A107" s="22" t="s">
        <v>133</v>
      </c>
      <c r="B107" s="34" t="s">
        <v>140</v>
      </c>
      <c r="C107" s="5">
        <v>300</v>
      </c>
      <c r="D107" s="34"/>
      <c r="E107" s="85"/>
    </row>
    <row r="108" spans="1:10" x14ac:dyDescent="0.25">
      <c r="A108" s="20" t="s">
        <v>134</v>
      </c>
      <c r="B108" s="35" t="s">
        <v>140</v>
      </c>
      <c r="C108" s="3">
        <v>300</v>
      </c>
      <c r="D108" s="35"/>
      <c r="E108" s="84"/>
      <c r="I108" s="8"/>
      <c r="J108" s="2"/>
    </row>
    <row r="109" spans="1:10" x14ac:dyDescent="0.25">
      <c r="A109" s="22" t="s">
        <v>135</v>
      </c>
      <c r="B109" s="34" t="s">
        <v>140</v>
      </c>
      <c r="C109" s="5">
        <v>320</v>
      </c>
      <c r="D109" s="34"/>
      <c r="E109" s="85"/>
    </row>
    <row r="110" spans="1:10" x14ac:dyDescent="0.25">
      <c r="A110" s="20" t="s">
        <v>136</v>
      </c>
      <c r="B110" s="35" t="s">
        <v>140</v>
      </c>
      <c r="C110" s="3">
        <v>320</v>
      </c>
      <c r="D110" s="35"/>
      <c r="E110" s="84"/>
    </row>
    <row r="111" spans="1:10" x14ac:dyDescent="0.25">
      <c r="A111" s="22" t="s">
        <v>137</v>
      </c>
      <c r="B111" s="34" t="s">
        <v>140</v>
      </c>
      <c r="C111" s="5">
        <v>250</v>
      </c>
      <c r="D111" s="34"/>
      <c r="E111" s="85"/>
      <c r="I111" s="8"/>
      <c r="J111" s="2"/>
    </row>
    <row r="112" spans="1:10" x14ac:dyDescent="0.25">
      <c r="A112" s="22" t="s">
        <v>138</v>
      </c>
      <c r="B112" s="34" t="s">
        <v>140</v>
      </c>
      <c r="C112" s="5">
        <v>320</v>
      </c>
      <c r="D112" s="34"/>
      <c r="E112" s="85"/>
    </row>
    <row r="113" spans="1:16" ht="15.75" thickBot="1" x14ac:dyDescent="0.3">
      <c r="A113" s="40" t="s">
        <v>139</v>
      </c>
      <c r="B113" s="42" t="s">
        <v>140</v>
      </c>
      <c r="C113" s="41">
        <v>350</v>
      </c>
      <c r="D113" s="42"/>
      <c r="E113" s="87"/>
    </row>
    <row r="114" spans="1:16" ht="43.5" customHeight="1" thickBot="1" x14ac:dyDescent="0.3">
      <c r="A114" s="71" t="s">
        <v>145</v>
      </c>
      <c r="B114" s="63" t="s">
        <v>2</v>
      </c>
      <c r="C114" s="63" t="s">
        <v>39</v>
      </c>
      <c r="D114" s="63" t="s">
        <v>40</v>
      </c>
      <c r="E114" s="64" t="s">
        <v>57</v>
      </c>
    </row>
    <row r="115" spans="1:16" x14ac:dyDescent="0.25">
      <c r="A115" s="65" t="s">
        <v>32</v>
      </c>
      <c r="B115" s="67" t="s">
        <v>146</v>
      </c>
      <c r="C115" s="67">
        <v>50</v>
      </c>
      <c r="D115" s="67"/>
      <c r="E115" s="68"/>
      <c r="I115" s="8"/>
      <c r="J115" s="2"/>
    </row>
    <row r="116" spans="1:16" x14ac:dyDescent="0.25">
      <c r="A116" s="20" t="s">
        <v>141</v>
      </c>
      <c r="B116" s="35" t="s">
        <v>146</v>
      </c>
      <c r="C116" s="35">
        <v>50</v>
      </c>
      <c r="D116" s="35"/>
      <c r="E116" s="21"/>
      <c r="I116" s="8"/>
      <c r="J116" s="2"/>
    </row>
    <row r="117" spans="1:16" x14ac:dyDescent="0.25">
      <c r="A117" s="22" t="s">
        <v>34</v>
      </c>
      <c r="B117" s="34" t="s">
        <v>146</v>
      </c>
      <c r="C117" s="34">
        <v>50</v>
      </c>
      <c r="D117" s="34"/>
      <c r="E117" s="23"/>
    </row>
    <row r="118" spans="1:16" x14ac:dyDescent="0.25">
      <c r="A118" s="20" t="s">
        <v>142</v>
      </c>
      <c r="B118" s="35" t="s">
        <v>147</v>
      </c>
      <c r="C118" s="35">
        <v>750</v>
      </c>
      <c r="D118" s="35"/>
      <c r="E118" s="21"/>
      <c r="I118" s="8"/>
      <c r="J118" s="2"/>
    </row>
    <row r="119" spans="1:16" x14ac:dyDescent="0.25">
      <c r="A119" s="22" t="s">
        <v>143</v>
      </c>
      <c r="B119" s="34" t="s">
        <v>147</v>
      </c>
      <c r="C119" s="34">
        <v>500</v>
      </c>
      <c r="D119" s="34"/>
      <c r="E119" s="23"/>
    </row>
    <row r="120" spans="1:16" ht="15.75" thickBot="1" x14ac:dyDescent="0.3">
      <c r="A120" s="40" t="s">
        <v>144</v>
      </c>
      <c r="B120" s="42" t="s">
        <v>148</v>
      </c>
      <c r="C120" s="42">
        <v>1000</v>
      </c>
      <c r="D120" s="42"/>
      <c r="E120" s="44"/>
    </row>
    <row r="121" spans="1:16" ht="43.5" customHeight="1" thickBot="1" x14ac:dyDescent="0.3">
      <c r="A121" s="71" t="s">
        <v>149</v>
      </c>
      <c r="B121" s="63" t="s">
        <v>2</v>
      </c>
      <c r="C121" s="63" t="s">
        <v>39</v>
      </c>
      <c r="D121" s="63" t="s">
        <v>40</v>
      </c>
      <c r="E121" s="64" t="s">
        <v>57</v>
      </c>
    </row>
    <row r="122" spans="1:16" x14ac:dyDescent="0.25">
      <c r="A122" s="65" t="s">
        <v>150</v>
      </c>
      <c r="B122" s="67" t="s">
        <v>154</v>
      </c>
      <c r="C122" s="67">
        <v>20</v>
      </c>
      <c r="D122" s="67"/>
      <c r="E122" s="68"/>
      <c r="I122" s="8"/>
      <c r="J122" s="2"/>
    </row>
    <row r="123" spans="1:16" x14ac:dyDescent="0.25">
      <c r="A123" s="20" t="s">
        <v>151</v>
      </c>
      <c r="B123" s="35" t="s">
        <v>154</v>
      </c>
      <c r="C123" s="35">
        <v>15</v>
      </c>
      <c r="D123" s="35"/>
      <c r="E123" s="21"/>
      <c r="I123" s="8"/>
      <c r="J123" s="2"/>
    </row>
    <row r="124" spans="1:16" x14ac:dyDescent="0.25">
      <c r="A124" s="22" t="s">
        <v>152</v>
      </c>
      <c r="B124" s="34" t="s">
        <v>154</v>
      </c>
      <c r="C124" s="34">
        <v>15</v>
      </c>
      <c r="D124" s="34"/>
      <c r="E124" s="23"/>
    </row>
    <row r="125" spans="1:16" ht="15.75" thickBot="1" x14ac:dyDescent="0.3">
      <c r="A125" s="20" t="s">
        <v>153</v>
      </c>
      <c r="B125" s="35" t="s">
        <v>154</v>
      </c>
      <c r="C125" s="35">
        <v>15</v>
      </c>
      <c r="D125" s="35"/>
      <c r="E125" s="21"/>
      <c r="I125" s="8"/>
      <c r="J125" s="2"/>
    </row>
    <row r="126" spans="1:16" s="88" customFormat="1" ht="24.95" customHeight="1" thickBot="1" x14ac:dyDescent="0.3">
      <c r="A126" s="71" t="s">
        <v>155</v>
      </c>
      <c r="B126" s="63"/>
      <c r="C126" s="63"/>
      <c r="D126" s="63"/>
      <c r="E126" s="64"/>
    </row>
    <row r="127" spans="1:16" s="88" customFormat="1" ht="15.95" customHeight="1" x14ac:dyDescent="0.25">
      <c r="A127" s="65" t="s">
        <v>156</v>
      </c>
      <c r="B127" s="67" t="s">
        <v>157</v>
      </c>
      <c r="C127" s="67">
        <v>120</v>
      </c>
      <c r="D127" s="67"/>
      <c r="E127" s="68"/>
    </row>
    <row r="128" spans="1:16" s="89" customFormat="1" ht="15.95" customHeight="1" x14ac:dyDescent="0.25">
      <c r="A128" s="20" t="s">
        <v>158</v>
      </c>
      <c r="B128" s="35" t="s">
        <v>159</v>
      </c>
      <c r="C128" s="35">
        <v>50</v>
      </c>
      <c r="D128" s="35"/>
      <c r="E128" s="21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</row>
    <row r="129" spans="1:16" s="89" customFormat="1" ht="15.95" customHeight="1" x14ac:dyDescent="0.25">
      <c r="A129" s="22" t="s">
        <v>160</v>
      </c>
      <c r="B129" s="34" t="s">
        <v>159</v>
      </c>
      <c r="C129" s="34">
        <v>50</v>
      </c>
      <c r="D129" s="34"/>
      <c r="E129" s="23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</row>
    <row r="130" spans="1:16" s="89" customFormat="1" ht="15.95" customHeight="1" x14ac:dyDescent="0.25">
      <c r="A130" s="20" t="s">
        <v>161</v>
      </c>
      <c r="B130" s="35" t="s">
        <v>159</v>
      </c>
      <c r="C130" s="35">
        <v>50</v>
      </c>
      <c r="D130" s="35"/>
      <c r="E130" s="21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</row>
    <row r="131" spans="1:16" s="89" customFormat="1" ht="15.95" customHeight="1" x14ac:dyDescent="0.25">
      <c r="A131" s="22" t="s">
        <v>162</v>
      </c>
      <c r="B131" s="34" t="s">
        <v>159</v>
      </c>
      <c r="C131" s="34">
        <v>50</v>
      </c>
      <c r="D131" s="34"/>
      <c r="E131" s="23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</row>
    <row r="132" spans="1:16" s="89" customFormat="1" ht="15.95" customHeight="1" x14ac:dyDescent="0.25">
      <c r="A132" s="20" t="s">
        <v>163</v>
      </c>
      <c r="B132" s="35" t="s">
        <v>159</v>
      </c>
      <c r="C132" s="35">
        <v>50</v>
      </c>
      <c r="D132" s="35"/>
      <c r="E132" s="21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</row>
    <row r="133" spans="1:16" s="89" customFormat="1" ht="15.95" customHeight="1" x14ac:dyDescent="0.25">
      <c r="A133" s="22" t="s">
        <v>164</v>
      </c>
      <c r="B133" s="34" t="s">
        <v>159</v>
      </c>
      <c r="C133" s="34">
        <v>50</v>
      </c>
      <c r="D133" s="34"/>
      <c r="E133" s="23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</row>
    <row r="134" spans="1:16" s="89" customFormat="1" ht="15.95" customHeight="1" x14ac:dyDescent="0.25">
      <c r="A134" s="20" t="s">
        <v>165</v>
      </c>
      <c r="B134" s="35" t="s">
        <v>159</v>
      </c>
      <c r="C134" s="35">
        <v>50</v>
      </c>
      <c r="D134" s="35"/>
      <c r="E134" s="21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</row>
    <row r="135" spans="1:16" s="89" customFormat="1" ht="15.95" customHeight="1" x14ac:dyDescent="0.25">
      <c r="A135" s="22" t="s">
        <v>166</v>
      </c>
      <c r="B135" s="34" t="s">
        <v>159</v>
      </c>
      <c r="C135" s="34">
        <v>40</v>
      </c>
      <c r="D135" s="34"/>
      <c r="E135" s="23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</row>
    <row r="136" spans="1:16" s="89" customFormat="1" ht="15.95" customHeight="1" x14ac:dyDescent="0.25">
      <c r="A136" s="20" t="s">
        <v>167</v>
      </c>
      <c r="B136" s="35" t="s">
        <v>159</v>
      </c>
      <c r="C136" s="35">
        <v>40</v>
      </c>
      <c r="D136" s="35"/>
      <c r="E136" s="21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</row>
    <row r="137" spans="1:16" s="89" customFormat="1" ht="15.95" customHeight="1" x14ac:dyDescent="0.25">
      <c r="A137" s="22" t="s">
        <v>168</v>
      </c>
      <c r="B137" s="34" t="s">
        <v>159</v>
      </c>
      <c r="C137" s="34">
        <v>45</v>
      </c>
      <c r="D137" s="34"/>
      <c r="E137" s="23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</row>
    <row r="138" spans="1:16" s="89" customFormat="1" ht="15.95" customHeight="1" x14ac:dyDescent="0.25">
      <c r="A138" s="20" t="s">
        <v>169</v>
      </c>
      <c r="B138" s="35" t="s">
        <v>159</v>
      </c>
      <c r="C138" s="35">
        <v>45</v>
      </c>
      <c r="D138" s="35"/>
      <c r="E138" s="21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</row>
    <row r="139" spans="1:16" s="89" customFormat="1" ht="15.95" customHeight="1" x14ac:dyDescent="0.25">
      <c r="A139" s="22" t="s">
        <v>170</v>
      </c>
      <c r="B139" s="34" t="s">
        <v>159</v>
      </c>
      <c r="C139" s="34">
        <v>45</v>
      </c>
      <c r="D139" s="34"/>
      <c r="E139" s="23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</row>
    <row r="140" spans="1:16" s="90" customFormat="1" ht="15.95" customHeight="1" x14ac:dyDescent="0.25">
      <c r="A140" s="20" t="s">
        <v>171</v>
      </c>
      <c r="B140" s="35" t="s">
        <v>157</v>
      </c>
      <c r="C140" s="35">
        <v>65</v>
      </c>
      <c r="D140" s="35"/>
      <c r="E140" s="21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</row>
    <row r="141" spans="1:16" s="90" customFormat="1" ht="15.95" customHeight="1" x14ac:dyDescent="0.25">
      <c r="A141" s="22" t="s">
        <v>172</v>
      </c>
      <c r="B141" s="34" t="s">
        <v>157</v>
      </c>
      <c r="C141" s="34">
        <v>65</v>
      </c>
      <c r="D141" s="34"/>
      <c r="E141" s="23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</row>
    <row r="142" spans="1:16" s="90" customFormat="1" ht="15.95" customHeight="1" x14ac:dyDescent="0.25">
      <c r="A142" s="20" t="s">
        <v>173</v>
      </c>
      <c r="B142" s="35" t="s">
        <v>157</v>
      </c>
      <c r="C142" s="35">
        <v>65</v>
      </c>
      <c r="D142" s="35"/>
      <c r="E142" s="21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</row>
    <row r="143" spans="1:16" s="90" customFormat="1" ht="15.95" customHeight="1" thickBot="1" x14ac:dyDescent="0.3">
      <c r="A143" s="69" t="s">
        <v>174</v>
      </c>
      <c r="B143" s="70" t="s">
        <v>157</v>
      </c>
      <c r="C143" s="70">
        <v>65</v>
      </c>
      <c r="D143" s="70"/>
      <c r="E143" s="60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45"/>
  <sheetViews>
    <sheetView tabSelected="1" workbookViewId="0">
      <selection activeCell="D2" sqref="D2"/>
    </sheetView>
  </sheetViews>
  <sheetFormatPr defaultRowHeight="15" x14ac:dyDescent="0.25"/>
  <cols>
    <col min="1" max="1" width="43.140625" customWidth="1"/>
    <col min="2" max="2" width="9.140625" customWidth="1"/>
    <col min="3" max="3" width="12.5703125" customWidth="1"/>
    <col min="4" max="4" width="10.5703125" customWidth="1"/>
    <col min="11" max="11" width="17.28515625" customWidth="1"/>
  </cols>
  <sheetData>
    <row r="1" spans="1:12" ht="27.75" customHeight="1" thickBot="1" x14ac:dyDescent="0.3">
      <c r="A1" s="99" t="s">
        <v>36</v>
      </c>
      <c r="B1" s="100"/>
      <c r="C1" s="100"/>
      <c r="D1" s="32" t="s">
        <v>37</v>
      </c>
    </row>
    <row r="2" spans="1:12" ht="27" thickBot="1" x14ac:dyDescent="0.3">
      <c r="A2" s="95" t="s">
        <v>10</v>
      </c>
      <c r="B2" s="96"/>
      <c r="C2" s="96"/>
      <c r="D2" s="33">
        <v>30</v>
      </c>
      <c r="K2" s="8"/>
      <c r="L2" s="2"/>
    </row>
    <row r="3" spans="1:12" ht="21.75" customHeight="1" thickBot="1" x14ac:dyDescent="0.3">
      <c r="A3" s="30" t="s">
        <v>0</v>
      </c>
      <c r="B3" s="31">
        <f>(D11+D19+D27)/D2</f>
        <v>266.5</v>
      </c>
      <c r="C3" s="101" t="s">
        <v>11</v>
      </c>
      <c r="D3" s="102"/>
      <c r="K3" s="8"/>
      <c r="L3" s="2"/>
    </row>
    <row r="4" spans="1:12" s="1" customFormat="1" ht="32.25" customHeight="1" x14ac:dyDescent="0.25">
      <c r="A4" s="26" t="s">
        <v>7</v>
      </c>
      <c r="B4" s="13" t="s">
        <v>2</v>
      </c>
      <c r="C4" s="13" t="s">
        <v>9</v>
      </c>
      <c r="D4" s="27" t="s">
        <v>2</v>
      </c>
      <c r="K4" s="9"/>
      <c r="L4" s="10"/>
    </row>
    <row r="5" spans="1:12" x14ac:dyDescent="0.25">
      <c r="A5" s="20" t="s">
        <v>1</v>
      </c>
      <c r="B5" s="3">
        <v>50</v>
      </c>
      <c r="C5" s="4">
        <f>($B$5*50%)*$D$2/$B$5</f>
        <v>15</v>
      </c>
      <c r="D5" s="21">
        <f>C5*B5</f>
        <v>750</v>
      </c>
      <c r="K5" s="8"/>
      <c r="L5" s="2"/>
    </row>
    <row r="6" spans="1:12" x14ac:dyDescent="0.25">
      <c r="A6" s="22" t="s">
        <v>3</v>
      </c>
      <c r="B6" s="5">
        <v>40</v>
      </c>
      <c r="C6" s="6">
        <f>(B6*40%)*$D$2/B6</f>
        <v>12</v>
      </c>
      <c r="D6" s="23">
        <f t="shared" ref="D6:D10" si="0">C6*B6</f>
        <v>480</v>
      </c>
      <c r="K6" s="8"/>
      <c r="L6" s="2"/>
    </row>
    <row r="7" spans="1:12" x14ac:dyDescent="0.25">
      <c r="A7" s="20" t="s">
        <v>4</v>
      </c>
      <c r="B7" s="3">
        <v>40</v>
      </c>
      <c r="C7" s="4">
        <f>(B7*60%)*$D$2/B7</f>
        <v>18</v>
      </c>
      <c r="D7" s="21">
        <f t="shared" si="0"/>
        <v>720</v>
      </c>
    </row>
    <row r="8" spans="1:12" x14ac:dyDescent="0.25">
      <c r="A8" s="22" t="s">
        <v>5</v>
      </c>
      <c r="B8" s="5">
        <v>35</v>
      </c>
      <c r="C8" s="6">
        <f>(B8*40%)*$D$2/B8</f>
        <v>12</v>
      </c>
      <c r="D8" s="23">
        <f t="shared" si="0"/>
        <v>420</v>
      </c>
      <c r="K8" s="8"/>
      <c r="L8" s="2"/>
    </row>
    <row r="9" spans="1:12" x14ac:dyDescent="0.25">
      <c r="A9" s="20" t="s">
        <v>6</v>
      </c>
      <c r="B9" s="3">
        <v>25</v>
      </c>
      <c r="C9" s="4">
        <f>(B9*50%)*$D$2/B9</f>
        <v>15</v>
      </c>
      <c r="D9" s="21">
        <f t="shared" si="0"/>
        <v>375</v>
      </c>
    </row>
    <row r="10" spans="1:12" ht="15.75" thickBot="1" x14ac:dyDescent="0.3">
      <c r="A10" s="24" t="s">
        <v>8</v>
      </c>
      <c r="B10" s="11">
        <v>25</v>
      </c>
      <c r="C10" s="12">
        <f>(B10*60%)*$D$2/B10</f>
        <v>18</v>
      </c>
      <c r="D10" s="25">
        <f t="shared" si="0"/>
        <v>450</v>
      </c>
      <c r="K10" s="8"/>
      <c r="L10" s="2"/>
    </row>
    <row r="11" spans="1:12" ht="15.75" thickBot="1" x14ac:dyDescent="0.3">
      <c r="A11" s="97" t="s">
        <v>30</v>
      </c>
      <c r="B11" s="98"/>
      <c r="C11" s="14">
        <f>SUM(C5:C10)</f>
        <v>90</v>
      </c>
      <c r="D11" s="15">
        <f>SUM(D5:D10)</f>
        <v>3195</v>
      </c>
      <c r="K11" s="8"/>
      <c r="L11" s="2"/>
    </row>
    <row r="12" spans="1:12" ht="30" x14ac:dyDescent="0.25">
      <c r="A12" s="26" t="s">
        <v>12</v>
      </c>
      <c r="B12" s="13" t="s">
        <v>2</v>
      </c>
      <c r="C12" s="13" t="s">
        <v>9</v>
      </c>
      <c r="D12" s="27" t="s">
        <v>2</v>
      </c>
    </row>
    <row r="13" spans="1:12" x14ac:dyDescent="0.25">
      <c r="A13" s="20" t="s">
        <v>13</v>
      </c>
      <c r="B13" s="3">
        <v>40</v>
      </c>
      <c r="C13" s="4">
        <f>(B5*30%)*$D$2/B5</f>
        <v>9</v>
      </c>
      <c r="D13" s="21">
        <f>C13*B13</f>
        <v>360</v>
      </c>
    </row>
    <row r="14" spans="1:12" x14ac:dyDescent="0.25">
      <c r="A14" s="22" t="s">
        <v>14</v>
      </c>
      <c r="B14" s="5">
        <v>40</v>
      </c>
      <c r="C14" s="6">
        <f>(B14*20%)*$D$2/B14</f>
        <v>6</v>
      </c>
      <c r="D14" s="23">
        <f t="shared" ref="D14:D18" si="1">C14*B14</f>
        <v>240</v>
      </c>
    </row>
    <row r="15" spans="1:12" x14ac:dyDescent="0.25">
      <c r="A15" s="20" t="s">
        <v>15</v>
      </c>
      <c r="B15" s="3">
        <v>40</v>
      </c>
      <c r="C15" s="4">
        <f>(B15*10%)*$D$2/B15</f>
        <v>3</v>
      </c>
      <c r="D15" s="21">
        <f t="shared" si="1"/>
        <v>120</v>
      </c>
    </row>
    <row r="16" spans="1:12" x14ac:dyDescent="0.25">
      <c r="A16" s="28" t="s">
        <v>18</v>
      </c>
      <c r="B16" s="5">
        <v>40</v>
      </c>
      <c r="C16" s="6">
        <f>(B16*10%)*$D$2/B16</f>
        <v>3</v>
      </c>
      <c r="D16" s="23">
        <f t="shared" si="1"/>
        <v>120</v>
      </c>
    </row>
    <row r="17" spans="1:12" x14ac:dyDescent="0.25">
      <c r="A17" s="20" t="s">
        <v>16</v>
      </c>
      <c r="B17" s="3">
        <v>40</v>
      </c>
      <c r="C17" s="4">
        <f>(B17*10%)*$D$2/B17</f>
        <v>3</v>
      </c>
      <c r="D17" s="21">
        <f t="shared" si="1"/>
        <v>120</v>
      </c>
      <c r="L17" s="2"/>
    </row>
    <row r="18" spans="1:12" ht="15.75" thickBot="1" x14ac:dyDescent="0.3">
      <c r="A18" s="29" t="s">
        <v>17</v>
      </c>
      <c r="B18" s="5">
        <v>40</v>
      </c>
      <c r="C18" s="6">
        <f>(B18*20%)*$D$2/B18</f>
        <v>6</v>
      </c>
      <c r="D18" s="23">
        <f t="shared" si="1"/>
        <v>240</v>
      </c>
    </row>
    <row r="19" spans="1:12" ht="15.75" thickBot="1" x14ac:dyDescent="0.3">
      <c r="A19" s="97" t="s">
        <v>30</v>
      </c>
      <c r="B19" s="98"/>
      <c r="C19" s="14">
        <f>SUM(C13:C18)</f>
        <v>30</v>
      </c>
      <c r="D19" s="15">
        <f>SUM(D13:D18)</f>
        <v>1200</v>
      </c>
      <c r="K19" s="8"/>
      <c r="L19" s="2"/>
    </row>
    <row r="20" spans="1:12" ht="30" x14ac:dyDescent="0.25">
      <c r="A20" s="18" t="s">
        <v>25</v>
      </c>
      <c r="B20" s="7" t="s">
        <v>2</v>
      </c>
      <c r="C20" s="7" t="s">
        <v>9</v>
      </c>
      <c r="D20" s="19" t="s">
        <v>2</v>
      </c>
    </row>
    <row r="21" spans="1:12" x14ac:dyDescent="0.25">
      <c r="A21" s="20" t="s">
        <v>19</v>
      </c>
      <c r="B21" s="3">
        <v>60</v>
      </c>
      <c r="C21" s="4">
        <f>(B13*40%)*$D$2/B13</f>
        <v>12</v>
      </c>
      <c r="D21" s="21">
        <f>C21*B21</f>
        <v>720</v>
      </c>
    </row>
    <row r="22" spans="1:12" x14ac:dyDescent="0.25">
      <c r="A22" s="22" t="s">
        <v>20</v>
      </c>
      <c r="B22" s="5">
        <v>60</v>
      </c>
      <c r="C22" s="6">
        <f>(B22*50%)*$D$2/B22</f>
        <v>15</v>
      </c>
      <c r="D22" s="23">
        <f t="shared" ref="D22:D26" si="2">C22*B22</f>
        <v>900</v>
      </c>
    </row>
    <row r="23" spans="1:12" x14ac:dyDescent="0.25">
      <c r="A23" s="20" t="s">
        <v>21</v>
      </c>
      <c r="B23" s="3">
        <v>60</v>
      </c>
      <c r="C23" s="4">
        <f>(B23*10%)*$D$2/B23</f>
        <v>3</v>
      </c>
      <c r="D23" s="21">
        <f t="shared" si="2"/>
        <v>180</v>
      </c>
    </row>
    <row r="24" spans="1:12" x14ac:dyDescent="0.25">
      <c r="A24" s="28" t="s">
        <v>22</v>
      </c>
      <c r="B24" s="5">
        <v>60</v>
      </c>
      <c r="C24" s="6">
        <f>(B24*50%)*$D$2/B24</f>
        <v>15</v>
      </c>
      <c r="D24" s="23">
        <f t="shared" si="2"/>
        <v>900</v>
      </c>
    </row>
    <row r="25" spans="1:12" x14ac:dyDescent="0.25">
      <c r="A25" s="20" t="s">
        <v>23</v>
      </c>
      <c r="B25" s="3">
        <v>60</v>
      </c>
      <c r="C25" s="4">
        <f>(B25*10%)*$D$2/B25</f>
        <v>3</v>
      </c>
      <c r="D25" s="21">
        <f t="shared" si="2"/>
        <v>180</v>
      </c>
    </row>
    <row r="26" spans="1:12" ht="15.75" thickBot="1" x14ac:dyDescent="0.3">
      <c r="A26" s="29" t="s">
        <v>24</v>
      </c>
      <c r="B26" s="5">
        <v>60</v>
      </c>
      <c r="C26" s="6">
        <f>(B26*40%)*$D$2/B26</f>
        <v>12</v>
      </c>
      <c r="D26" s="23">
        <f t="shared" si="2"/>
        <v>720</v>
      </c>
    </row>
    <row r="27" spans="1:12" ht="15.75" thickBot="1" x14ac:dyDescent="0.3">
      <c r="A27" s="97" t="s">
        <v>30</v>
      </c>
      <c r="B27" s="98"/>
      <c r="C27" s="14">
        <f>SUM(C21:C26)</f>
        <v>60</v>
      </c>
      <c r="D27" s="15">
        <f>SUM(D21:D26)</f>
        <v>3600</v>
      </c>
      <c r="K27" s="8"/>
      <c r="L27" s="2"/>
    </row>
    <row r="28" spans="1:12" ht="24.75" customHeight="1" x14ac:dyDescent="0.25">
      <c r="A28" s="16" t="s">
        <v>26</v>
      </c>
      <c r="B28" s="17">
        <f>D36/D2</f>
        <v>172</v>
      </c>
      <c r="C28" s="103" t="s">
        <v>11</v>
      </c>
      <c r="D28" s="104"/>
    </row>
    <row r="29" spans="1:12" ht="30" x14ac:dyDescent="0.25">
      <c r="A29" s="18" t="s">
        <v>28</v>
      </c>
      <c r="B29" s="7" t="s">
        <v>2</v>
      </c>
      <c r="C29" s="7" t="s">
        <v>9</v>
      </c>
      <c r="D29" s="19" t="s">
        <v>2</v>
      </c>
    </row>
    <row r="30" spans="1:12" x14ac:dyDescent="0.25">
      <c r="A30" s="91" t="s">
        <v>29</v>
      </c>
      <c r="B30" s="3">
        <v>100</v>
      </c>
      <c r="C30" s="4">
        <f>($B$5*70%)*$D$2/$B$5</f>
        <v>21</v>
      </c>
      <c r="D30" s="21">
        <f>C30*B30</f>
        <v>2100</v>
      </c>
    </row>
    <row r="31" spans="1:12" x14ac:dyDescent="0.25">
      <c r="A31" s="92" t="s">
        <v>27</v>
      </c>
      <c r="B31" s="5">
        <v>100</v>
      </c>
      <c r="C31" s="6">
        <f>(B31*30%)*$D$2/B31</f>
        <v>9</v>
      </c>
      <c r="D31" s="23">
        <f t="shared" ref="D31:D35" si="3">C31*B31</f>
        <v>900</v>
      </c>
    </row>
    <row r="32" spans="1:12" x14ac:dyDescent="0.25">
      <c r="A32" s="91" t="s">
        <v>183</v>
      </c>
      <c r="B32" s="3">
        <v>30</v>
      </c>
      <c r="C32" s="4">
        <f>(B32*20%)*$D$2/B32</f>
        <v>6</v>
      </c>
      <c r="D32" s="21">
        <f t="shared" si="3"/>
        <v>180</v>
      </c>
    </row>
    <row r="33" spans="1:12" x14ac:dyDescent="0.25">
      <c r="A33" s="93" t="s">
        <v>182</v>
      </c>
      <c r="B33" s="5">
        <v>30</v>
      </c>
      <c r="C33" s="6">
        <f>(B33*20%)*$D$2/B33</f>
        <v>6</v>
      </c>
      <c r="D33" s="23">
        <f t="shared" si="3"/>
        <v>180</v>
      </c>
    </row>
    <row r="34" spans="1:12" ht="30" x14ac:dyDescent="0.25">
      <c r="A34" s="91" t="s">
        <v>181</v>
      </c>
      <c r="B34" s="3">
        <v>100</v>
      </c>
      <c r="C34" s="4">
        <f>(B34*30%)*$D$2/B34</f>
        <v>9</v>
      </c>
      <c r="D34" s="21">
        <f t="shared" si="3"/>
        <v>900</v>
      </c>
    </row>
    <row r="35" spans="1:12" ht="30.75" thickBot="1" x14ac:dyDescent="0.3">
      <c r="A35" s="94" t="s">
        <v>84</v>
      </c>
      <c r="B35" s="5">
        <v>100</v>
      </c>
      <c r="C35" s="6">
        <f>(B35*30%)*$D$2/B35</f>
        <v>9</v>
      </c>
      <c r="D35" s="23">
        <f t="shared" si="3"/>
        <v>900</v>
      </c>
    </row>
    <row r="36" spans="1:12" ht="15.75" thickBot="1" x14ac:dyDescent="0.3">
      <c r="A36" s="97" t="s">
        <v>30</v>
      </c>
      <c r="B36" s="98"/>
      <c r="C36" s="14">
        <f>SUM(C30:C35)</f>
        <v>60</v>
      </c>
      <c r="D36" s="15">
        <f>SUM(D30:D35)</f>
        <v>5160</v>
      </c>
      <c r="K36" s="8"/>
      <c r="L36" s="2"/>
    </row>
    <row r="37" spans="1:12" ht="24.75" customHeight="1" x14ac:dyDescent="0.25">
      <c r="A37" s="16" t="s">
        <v>31</v>
      </c>
      <c r="B37" s="17">
        <f>D42/D2</f>
        <v>272</v>
      </c>
      <c r="C37" s="103" t="s">
        <v>11</v>
      </c>
      <c r="D37" s="104"/>
    </row>
    <row r="38" spans="1:12" ht="30" x14ac:dyDescent="0.25">
      <c r="A38" s="18" t="s">
        <v>35</v>
      </c>
      <c r="B38" s="7" t="s">
        <v>2</v>
      </c>
      <c r="C38" s="7" t="s">
        <v>9</v>
      </c>
      <c r="D38" s="19" t="s">
        <v>2</v>
      </c>
    </row>
    <row r="39" spans="1:12" x14ac:dyDescent="0.25">
      <c r="A39" s="20" t="s">
        <v>32</v>
      </c>
      <c r="B39" s="3">
        <v>100</v>
      </c>
      <c r="C39" s="4">
        <f>($B$5*40%)*$D$2/$B$5</f>
        <v>12</v>
      </c>
      <c r="D39" s="21">
        <f>C39*B39</f>
        <v>1200</v>
      </c>
    </row>
    <row r="40" spans="1:12" x14ac:dyDescent="0.25">
      <c r="A40" s="22" t="s">
        <v>33</v>
      </c>
      <c r="B40" s="5">
        <v>100</v>
      </c>
      <c r="C40" s="6">
        <f>(B40*40%)*$D$2/B40</f>
        <v>12</v>
      </c>
      <c r="D40" s="23">
        <f t="shared" ref="D40:D41" si="4">C40*B40</f>
        <v>1200</v>
      </c>
    </row>
    <row r="41" spans="1:12" ht="15.75" thickBot="1" x14ac:dyDescent="0.3">
      <c r="A41" s="20" t="s">
        <v>34</v>
      </c>
      <c r="B41" s="3">
        <v>100</v>
      </c>
      <c r="C41" s="4">
        <f>(B41*20%)*$D$2/B41</f>
        <v>6</v>
      </c>
      <c r="D41" s="21">
        <f t="shared" si="4"/>
        <v>600</v>
      </c>
    </row>
    <row r="42" spans="1:12" ht="15.75" thickBot="1" x14ac:dyDescent="0.3">
      <c r="A42" s="97" t="s">
        <v>30</v>
      </c>
      <c r="B42" s="98"/>
      <c r="C42" s="14">
        <f>SUM(C39:C41)</f>
        <v>30</v>
      </c>
      <c r="D42" s="15">
        <f>SUM(D36:D41)</f>
        <v>8160</v>
      </c>
      <c r="K42" s="8"/>
      <c r="L42" s="2"/>
    </row>
    <row r="44" spans="1:12" ht="15.75" thickBot="1" x14ac:dyDescent="0.3"/>
    <row r="45" spans="1:12" ht="19.5" thickBot="1" x14ac:dyDescent="0.3">
      <c r="A45" s="99" t="s">
        <v>38</v>
      </c>
      <c r="B45" s="100"/>
      <c r="C45" s="100"/>
      <c r="D45" s="32">
        <f>D2*500</f>
        <v>15000</v>
      </c>
    </row>
  </sheetData>
  <mergeCells count="11">
    <mergeCell ref="A2:C2"/>
    <mergeCell ref="A11:B11"/>
    <mergeCell ref="A19:B19"/>
    <mergeCell ref="A1:C1"/>
    <mergeCell ref="A45:C45"/>
    <mergeCell ref="A27:B27"/>
    <mergeCell ref="A36:B36"/>
    <mergeCell ref="A42:B42"/>
    <mergeCell ref="C3:D3"/>
    <mergeCell ref="C28:D28"/>
    <mergeCell ref="C37:D3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Фуршетное меню</vt:lpstr>
      <vt:lpstr>Готовое предложение 500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2011-12-05T12:59:23Z</dcterms:modified>
</cp:coreProperties>
</file>